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E28" lockStructure="1"/>
  <bookViews>
    <workbookView xWindow="120" yWindow="45" windowWidth="20610" windowHeight="11640"/>
  </bookViews>
  <sheets>
    <sheet name="Knelpuntenprocedure" sheetId="6" r:id="rId1"/>
    <sheet name="Stand per 31122015" sheetId="9" state="hidden" r:id="rId2"/>
    <sheet name="Toelichting" sheetId="3" r:id="rId3"/>
    <sheet name="Koppelrange" sheetId="8" state="hidden" r:id="rId4"/>
  </sheets>
  <definedNames>
    <definedName name="_xlnm._FilterDatabase" localSheetId="0" hidden="1">Knelpuntenprocedure!$U$1:$W$1</definedName>
    <definedName name="_xlnm.Print_Area" localSheetId="0">Knelpuntenprocedure!$A$1:$L$41</definedName>
    <definedName name="NR">Koppelrange!$A$17</definedName>
    <definedName name="Z_EDFB694D_00A4_4D0C_8E8E_CCF86156B749_.wvu.Cols" localSheetId="0" hidden="1">Knelpuntenprocedure!$S:$IX</definedName>
    <definedName name="Z_EDFB694D_00A4_4D0C_8E8E_CCF86156B749_.wvu.Cols" localSheetId="2" hidden="1">Toelichting!$Q:$IV</definedName>
    <definedName name="Z_EDFB694D_00A4_4D0C_8E8E_CCF86156B749_.wvu.PrintArea" localSheetId="0" hidden="1">Knelpuntenprocedure!$B$5:$R$29</definedName>
    <definedName name="Z_EDFB694D_00A4_4D0C_8E8E_CCF86156B749_.wvu.Rows" localSheetId="0" hidden="1">Knelpuntenprocedure!$35:$65531</definedName>
  </definedNames>
  <calcPr calcId="145621"/>
  <customWorkbookViews>
    <customWorkbookView name="Rappange, David - Persoonlijke weergave" guid="{EDFB694D-00A4-4D0C-8E8E-CCF86156B749}" mergeInterval="0" personalView="1" maximized="1" windowWidth="1915" windowHeight="777" activeSheetId="3"/>
  </customWorkbookViews>
</workbook>
</file>

<file path=xl/calcChain.xml><?xml version="1.0" encoding="utf-8"?>
<calcChain xmlns="http://schemas.openxmlformats.org/spreadsheetml/2006/main">
  <c r="D10" i="6" l="1"/>
  <c r="AH30" i="8" l="1"/>
  <c r="AG30" i="8"/>
  <c r="AF30" i="8"/>
  <c r="AE30" i="8"/>
  <c r="AD30" i="8"/>
  <c r="AC30" i="8"/>
  <c r="AB30" i="8"/>
  <c r="AA30" i="8"/>
  <c r="Z30" i="8"/>
  <c r="Y30" i="8"/>
  <c r="X30" i="8"/>
  <c r="W30" i="8"/>
  <c r="J29" i="8"/>
  <c r="W29" i="8" s="1"/>
  <c r="W27" i="8" s="1"/>
  <c r="BM43" i="8" l="1"/>
  <c r="BM42" i="8"/>
  <c r="BB41" i="8"/>
  <c r="BC41" i="8"/>
  <c r="BD41" i="8"/>
  <c r="BE41" i="8"/>
  <c r="BF41" i="8"/>
  <c r="BG41" i="8"/>
  <c r="BH41" i="8"/>
  <c r="BI41" i="8"/>
  <c r="BJ41" i="8"/>
  <c r="BK41" i="8"/>
  <c r="BL41" i="8"/>
  <c r="BA41" i="8"/>
  <c r="AP41" i="8"/>
  <c r="AQ41" i="8"/>
  <c r="AR41" i="8"/>
  <c r="AS41" i="8"/>
  <c r="AT41" i="8"/>
  <c r="AU41" i="8"/>
  <c r="AV41" i="8"/>
  <c r="AW41" i="8"/>
  <c r="AX41" i="8"/>
  <c r="AY41" i="8"/>
  <c r="AZ41" i="8"/>
  <c r="AO41" i="8"/>
  <c r="AO42" i="8"/>
  <c r="AN41" i="8"/>
  <c r="AD41" i="8"/>
  <c r="AE41" i="8"/>
  <c r="AF41" i="8"/>
  <c r="AG41" i="8"/>
  <c r="AH41" i="8"/>
  <c r="AI41" i="8"/>
  <c r="AJ41" i="8"/>
  <c r="AK41" i="8"/>
  <c r="AL41" i="8"/>
  <c r="AM41" i="8"/>
  <c r="AC41" i="8"/>
  <c r="AB41" i="8"/>
  <c r="X43" i="8"/>
  <c r="Y43" i="8"/>
  <c r="Z43" i="8"/>
  <c r="AA43" i="8"/>
  <c r="AB43" i="8"/>
  <c r="R43" i="8"/>
  <c r="S43" i="8"/>
  <c r="T43" i="8"/>
  <c r="U43" i="8"/>
  <c r="V43" i="8"/>
  <c r="W43" i="8"/>
  <c r="AD43" i="8"/>
  <c r="AE43" i="8"/>
  <c r="AF43" i="8"/>
  <c r="AG43" i="8"/>
  <c r="AH43" i="8"/>
  <c r="AI43" i="8"/>
  <c r="AJ43" i="8"/>
  <c r="AK43" i="8"/>
  <c r="AL43" i="8"/>
  <c r="AM43" i="8"/>
  <c r="AN43" i="8"/>
  <c r="AP43" i="8"/>
  <c r="AQ43" i="8"/>
  <c r="AR43" i="8"/>
  <c r="AS43" i="8"/>
  <c r="AT43" i="8"/>
  <c r="AU43" i="8"/>
  <c r="AV43" i="8"/>
  <c r="AW43" i="8"/>
  <c r="AX43" i="8"/>
  <c r="AY43" i="8"/>
  <c r="AZ43" i="8"/>
  <c r="BB43" i="8"/>
  <c r="BC43" i="8"/>
  <c r="BD43" i="8"/>
  <c r="BE43" i="8"/>
  <c r="BF43" i="8"/>
  <c r="BG43" i="8"/>
  <c r="BH43" i="8"/>
  <c r="BI43" i="8"/>
  <c r="BJ43" i="8"/>
  <c r="BK43" i="8"/>
  <c r="BL43" i="8"/>
  <c r="BA43" i="8"/>
  <c r="AO43" i="8"/>
  <c r="AC43" i="8"/>
  <c r="Q43" i="8"/>
  <c r="E43" i="8"/>
  <c r="R41" i="8"/>
  <c r="S41" i="8"/>
  <c r="T41" i="8"/>
  <c r="U41" i="8"/>
  <c r="V41" i="8"/>
  <c r="W41" i="8"/>
  <c r="X41" i="8"/>
  <c r="Y41" i="8"/>
  <c r="Z41" i="8"/>
  <c r="AA41" i="8"/>
  <c r="Q41" i="8"/>
  <c r="BC42" i="8"/>
  <c r="BD42" i="8"/>
  <c r="BE42" i="8"/>
  <c r="BF42" i="8"/>
  <c r="BG42" i="8"/>
  <c r="BH42" i="8"/>
  <c r="BI42" i="8"/>
  <c r="BJ42" i="8"/>
  <c r="BK42" i="8"/>
  <c r="BL42" i="8"/>
  <c r="BB42" i="8"/>
  <c r="BB40" i="8" s="1"/>
  <c r="BA42" i="8"/>
  <c r="AZ42" i="8"/>
  <c r="AP42" i="8"/>
  <c r="AQ42" i="8"/>
  <c r="AR42" i="8"/>
  <c r="AS42" i="8"/>
  <c r="AT42" i="8"/>
  <c r="AU42" i="8"/>
  <c r="AV42" i="8"/>
  <c r="AW42" i="8"/>
  <c r="AX42" i="8"/>
  <c r="AY42" i="8"/>
  <c r="AC42" i="8"/>
  <c r="AD42" i="8"/>
  <c r="AE42" i="8"/>
  <c r="AF42" i="8"/>
  <c r="AG42" i="8"/>
  <c r="AH42" i="8"/>
  <c r="AI42" i="8"/>
  <c r="AJ42" i="8"/>
  <c r="AK42" i="8"/>
  <c r="AL42" i="8"/>
  <c r="AM42" i="8"/>
  <c r="AN42" i="8"/>
  <c r="Q42" i="8"/>
  <c r="R42" i="8"/>
  <c r="S42" i="8"/>
  <c r="T42" i="8"/>
  <c r="U42" i="8"/>
  <c r="V42" i="8"/>
  <c r="W42" i="8"/>
  <c r="X42" i="8"/>
  <c r="Y42" i="8"/>
  <c r="Z42" i="8"/>
  <c r="AA42" i="8"/>
  <c r="AB42" i="8"/>
  <c r="E42" i="8"/>
  <c r="F43" i="8"/>
  <c r="G43" i="8"/>
  <c r="H43" i="8"/>
  <c r="I43" i="8"/>
  <c r="J43" i="8"/>
  <c r="K43" i="8"/>
  <c r="L43" i="8"/>
  <c r="M43" i="8"/>
  <c r="N43" i="8"/>
  <c r="O43" i="8"/>
  <c r="P43" i="8"/>
  <c r="F41" i="8"/>
  <c r="G41" i="8"/>
  <c r="H41" i="8"/>
  <c r="I41" i="8"/>
  <c r="J41" i="8"/>
  <c r="K41" i="8"/>
  <c r="L41" i="8"/>
  <c r="M41" i="8"/>
  <c r="N41" i="8"/>
  <c r="O41" i="8"/>
  <c r="P41" i="8"/>
  <c r="E41" i="8"/>
  <c r="P42" i="8"/>
  <c r="F42" i="8"/>
  <c r="G42" i="8"/>
  <c r="H42" i="8"/>
  <c r="I42" i="8"/>
  <c r="J42" i="8"/>
  <c r="K42" i="8"/>
  <c r="L42" i="8"/>
  <c r="M42" i="8"/>
  <c r="N42" i="8"/>
  <c r="O42" i="8"/>
  <c r="AJ30" i="8"/>
  <c r="AJ29" i="8"/>
  <c r="B43" i="8"/>
  <c r="B30" i="8"/>
  <c r="D42" i="8"/>
  <c r="D29" i="8"/>
  <c r="C42" i="8"/>
  <c r="C29" i="8"/>
  <c r="B42" i="8"/>
  <c r="B29" i="8"/>
  <c r="D16" i="8"/>
  <c r="K30" i="8"/>
  <c r="L30" i="8"/>
  <c r="M30" i="8"/>
  <c r="N30" i="8"/>
  <c r="O30" i="8"/>
  <c r="P30" i="8"/>
  <c r="Q30" i="8"/>
  <c r="R30" i="8"/>
  <c r="S30" i="8"/>
  <c r="T30" i="8"/>
  <c r="U30" i="8"/>
  <c r="J30" i="8"/>
  <c r="L29" i="8"/>
  <c r="M29" i="8"/>
  <c r="N29" i="8"/>
  <c r="O29" i="8"/>
  <c r="P29" i="8"/>
  <c r="Q29" i="8"/>
  <c r="R29" i="8"/>
  <c r="S29" i="8"/>
  <c r="T29" i="8"/>
  <c r="U29" i="8"/>
  <c r="V29" i="8"/>
  <c r="K29" i="8"/>
  <c r="J27" i="8"/>
  <c r="I27" i="8"/>
  <c r="H30" i="8"/>
  <c r="G30" i="8"/>
  <c r="F30" i="8"/>
  <c r="E30" i="8"/>
  <c r="H29" i="8"/>
  <c r="H27" i="8" s="1"/>
  <c r="G29" i="8"/>
  <c r="G27" i="8" s="1"/>
  <c r="F29" i="8"/>
  <c r="F27" i="8" s="1"/>
  <c r="E29" i="8"/>
  <c r="E27" i="8" s="1"/>
  <c r="C16" i="8"/>
  <c r="B17" i="8"/>
  <c r="B16" i="8"/>
  <c r="E17" i="8"/>
  <c r="F17" i="8"/>
  <c r="F16" i="8"/>
  <c r="E16" i="8"/>
  <c r="BK40" i="8" l="1"/>
  <c r="BG40" i="8"/>
  <c r="BC40" i="8"/>
  <c r="AY40" i="8"/>
  <c r="AU40" i="8"/>
  <c r="AQ40" i="8"/>
  <c r="W40" i="8"/>
  <c r="AP40" i="8"/>
  <c r="BJ40" i="8"/>
  <c r="BF40" i="8"/>
  <c r="S40" i="8"/>
  <c r="AT40" i="8"/>
  <c r="AA40" i="8"/>
  <c r="AX40" i="8"/>
  <c r="E40" i="8"/>
  <c r="AJ40" i="8"/>
  <c r="AF40" i="8"/>
  <c r="O40" i="8"/>
  <c r="G40" i="8"/>
  <c r="K40" i="8"/>
  <c r="F40" i="8"/>
  <c r="X40" i="8"/>
  <c r="T40" i="8"/>
  <c r="AK40" i="8"/>
  <c r="AG40" i="8"/>
  <c r="AN40" i="8"/>
  <c r="AO40" i="8"/>
  <c r="J40" i="8"/>
  <c r="M40" i="8"/>
  <c r="I40" i="8"/>
  <c r="Z40" i="8"/>
  <c r="V40" i="8"/>
  <c r="AM40" i="8"/>
  <c r="AI40" i="8"/>
  <c r="AE40" i="8"/>
  <c r="AW40" i="8"/>
  <c r="AS40" i="8"/>
  <c r="BI40" i="8"/>
  <c r="BE40" i="8"/>
  <c r="N40" i="8"/>
  <c r="P40" i="8"/>
  <c r="L40" i="8"/>
  <c r="H40" i="8"/>
  <c r="Y40" i="8"/>
  <c r="U40" i="8"/>
  <c r="AL40" i="8"/>
  <c r="AH40" i="8"/>
  <c r="AZ40" i="8"/>
  <c r="AV40" i="8"/>
  <c r="AR40" i="8"/>
  <c r="BL40" i="8"/>
  <c r="BH40" i="8"/>
  <c r="BD40" i="8"/>
  <c r="R40" i="8"/>
  <c r="BA40" i="8"/>
  <c r="AD40" i="8"/>
  <c r="AC40" i="8"/>
  <c r="Q40" i="8"/>
  <c r="AB40" i="8"/>
  <c r="T27" i="8"/>
  <c r="AG29" i="8"/>
  <c r="AG27" i="8" s="1"/>
  <c r="P27" i="8"/>
  <c r="AC29" i="8"/>
  <c r="AC27" i="8" s="1"/>
  <c r="L27" i="8"/>
  <c r="Y29" i="8"/>
  <c r="Y27" i="8" s="1"/>
  <c r="K27" i="8"/>
  <c r="X29" i="8"/>
  <c r="X27" i="8" s="1"/>
  <c r="S27" i="8"/>
  <c r="AF29" i="8"/>
  <c r="AF27" i="8" s="1"/>
  <c r="O27" i="8"/>
  <c r="AB29" i="8"/>
  <c r="AB27" i="8" s="1"/>
  <c r="R27" i="8"/>
  <c r="AE29" i="8"/>
  <c r="AE27" i="8" s="1"/>
  <c r="V27" i="8"/>
  <c r="AI29" i="8"/>
  <c r="AI27" i="8" s="1"/>
  <c r="U27" i="8"/>
  <c r="AH29" i="8"/>
  <c r="AH27" i="8" s="1"/>
  <c r="Q27" i="8"/>
  <c r="AD29" i="8"/>
  <c r="AD27" i="8" s="1"/>
  <c r="M27" i="8"/>
  <c r="Z29" i="8"/>
  <c r="Z27" i="8" s="1"/>
  <c r="N27" i="8"/>
  <c r="AA29" i="8"/>
  <c r="AA27" i="8" s="1"/>
  <c r="A17" i="8"/>
  <c r="A30" i="8" s="1"/>
  <c r="A43" i="8" s="1"/>
  <c r="V30" i="8" l="1"/>
  <c r="C17" i="8" l="1"/>
  <c r="C43" i="8"/>
  <c r="C30" i="8"/>
  <c r="D43" i="8"/>
  <c r="D30" i="8"/>
  <c r="D17" i="8"/>
  <c r="I30" i="8" l="1"/>
  <c r="AI30" i="8"/>
</calcChain>
</file>

<file path=xl/sharedStrings.xml><?xml version="1.0" encoding="utf-8"?>
<sst xmlns="http://schemas.openxmlformats.org/spreadsheetml/2006/main" count="234" uniqueCount="107">
  <si>
    <t>Totaal</t>
  </si>
  <si>
    <t>CZ</t>
  </si>
  <si>
    <t>De Friesland</t>
  </si>
  <si>
    <t>DSW</t>
  </si>
  <si>
    <t>Salland</t>
  </si>
  <si>
    <t xml:space="preserve"> </t>
  </si>
  <si>
    <t>Zorgkantoor</t>
  </si>
  <si>
    <t>Groningen</t>
  </si>
  <si>
    <t>Friesland</t>
  </si>
  <si>
    <t>Drenthe</t>
  </si>
  <si>
    <t>Zwolle</t>
  </si>
  <si>
    <t>Twente</t>
  </si>
  <si>
    <t>Stedendriehoek</t>
  </si>
  <si>
    <t>Arnhem</t>
  </si>
  <si>
    <t>Nijmegen</t>
  </si>
  <si>
    <t>Utrecht</t>
  </si>
  <si>
    <t>Flevoland</t>
  </si>
  <si>
    <t>´t Gooi</t>
  </si>
  <si>
    <t>Noord-Holland-Noord</t>
  </si>
  <si>
    <t>Kennemerland</t>
  </si>
  <si>
    <t>Zaanstreek/Waterland</t>
  </si>
  <si>
    <t>Amsterdam</t>
  </si>
  <si>
    <t>Amstelland/Meerlanden</t>
  </si>
  <si>
    <t>Zuid-Holland-Noord</t>
  </si>
  <si>
    <t>Haaglanden</t>
  </si>
  <si>
    <t>Delft/Westland/Oostland</t>
  </si>
  <si>
    <t>Midden-Holland</t>
  </si>
  <si>
    <t>Rotterdam</t>
  </si>
  <si>
    <t>Nieuwe Waterweg Noord</t>
  </si>
  <si>
    <t>Zuid-Hollandse Eilanden</t>
  </si>
  <si>
    <t>Waardenland</t>
  </si>
  <si>
    <t>Zeeland</t>
  </si>
  <si>
    <t>West-Brabant</t>
  </si>
  <si>
    <t>Midden-Brabant</t>
  </si>
  <si>
    <t>Noordoost Brabant</t>
  </si>
  <si>
    <t>Zuid Oost-Brabant</t>
  </si>
  <si>
    <t>Noord-Limburg</t>
  </si>
  <si>
    <t>Zuid-Limburg</t>
  </si>
  <si>
    <t>Menzis</t>
  </si>
  <si>
    <t>Achmea</t>
  </si>
  <si>
    <t>Agis</t>
  </si>
  <si>
    <t>VGZ</t>
  </si>
  <si>
    <t>Unive</t>
  </si>
  <si>
    <t>Zorg en Zekerheid</t>
  </si>
  <si>
    <t>Trias</t>
  </si>
  <si>
    <t>ZKnr</t>
  </si>
  <si>
    <t>Zorgkantoornaam</t>
  </si>
  <si>
    <t>Conc. houder</t>
  </si>
  <si>
    <t>Zorgkantoornummer</t>
  </si>
  <si>
    <t>1) Aantal budgethouders PGB</t>
  </si>
  <si>
    <t>3) Totaal gereserveerd voor 2015</t>
  </si>
  <si>
    <t xml:space="preserve">5) Aantal cliënten op wachtlijst voor toekenning van een PGB </t>
  </si>
  <si>
    <t>4) Totaal reservering op jaarbasis voor 2016</t>
  </si>
  <si>
    <t>2) Totaal toegekende budgetten (trekkingsrechten) kasbasis 2015</t>
  </si>
  <si>
    <t>Rangerij</t>
  </si>
  <si>
    <t>DB-sheet</t>
  </si>
  <si>
    <t>werkblad toelating en capaciteit (ZZP deel)</t>
  </si>
  <si>
    <t>nt</t>
  </si>
  <si>
    <t>2.1.1 Capaciteitswijzigingen ZZP</t>
  </si>
  <si>
    <t>werkblad Begin</t>
  </si>
  <si>
    <t>werkblad Hulpmiddelen</t>
  </si>
  <si>
    <t xml:space="preserve">Werkblad PGB </t>
  </si>
  <si>
    <t>Werkblad Begin</t>
  </si>
  <si>
    <t>Begin</t>
  </si>
  <si>
    <t>Werkblad Hulpmiddelen</t>
  </si>
  <si>
    <t>Hulpmiddelen</t>
  </si>
  <si>
    <t>Eenmalig</t>
  </si>
  <si>
    <t xml:space="preserve">Eenmalig </t>
  </si>
  <si>
    <t>Maandelijks</t>
  </si>
  <si>
    <t>Primary Key</t>
  </si>
  <si>
    <t>Waarvan VV9a</t>
  </si>
  <si>
    <t>Totaal individueel aangepaste hulpmiddelen</t>
  </si>
  <si>
    <t>Concesshiehouer</t>
  </si>
  <si>
    <t>Zorgkantoor nummer</t>
  </si>
  <si>
    <t>Zorgkantoorregio</t>
  </si>
  <si>
    <t>Midden Ijssel</t>
  </si>
  <si>
    <t>ja</t>
  </si>
  <si>
    <t>nee</t>
  </si>
  <si>
    <t>Toelichting</t>
  </si>
  <si>
    <t>Wlz-uitvoerder</t>
  </si>
  <si>
    <t>Namens de Wlz-uitvoerder</t>
  </si>
  <si>
    <t>Aan te leveren informatie conform beleidsregel</t>
  </si>
  <si>
    <t>Naam bijlage</t>
  </si>
  <si>
    <t>Bijlage toegevoegd</t>
  </si>
  <si>
    <t>Wlz-uitvoerders</t>
  </si>
  <si>
    <t>Zilveren Kruis</t>
  </si>
  <si>
    <t>Noord- en Midden Limburg</t>
  </si>
  <si>
    <t>Apeldoorn Zutphen e.o.</t>
  </si>
  <si>
    <t>Noord-Holland Noord</t>
  </si>
  <si>
    <t>Zuid-Holland Noord</t>
  </si>
  <si>
    <t>Zuidoost Brabant</t>
  </si>
  <si>
    <t>Westland Schieland Delfland</t>
  </si>
  <si>
    <t>Midden IJssel</t>
  </si>
  <si>
    <t>Formulier 'Melding Knelpuntenprocedure 2016'</t>
  </si>
  <si>
    <t>1.</t>
  </si>
  <si>
    <t>2.</t>
  </si>
  <si>
    <t>3.</t>
  </si>
  <si>
    <t>4.</t>
  </si>
  <si>
    <t>(handtekening)</t>
  </si>
  <si>
    <t>Naam</t>
  </si>
  <si>
    <t xml:space="preserve">Datum </t>
  </si>
  <si>
    <t>Overzicht van de realisatie en de wachtlijsten per zorgaanbieder in de regio van de Wlz-uitvoerder.</t>
  </si>
  <si>
    <t>Overzicht van de activiteiten die de Wlz-uitvoerder heeft ondernomen om onderproductie in te zetten.</t>
  </si>
  <si>
    <t>Een schriftelijke verklaring van de Wlz-uitvoerder dat aan alle overige Wlz-uitvoerders om overheveling van middelen is gevraagd, alsmede de bedragen die zijn overgeheveld. De Wlz-uitvoerder moet een schriftelijke reactie van alle andere Wlz-uitvoerders kunnen overleggen.</t>
  </si>
  <si>
    <t>Een formulier waarin per betrokken zorgaanbieder wordt aangegeven hoeveel aanvullende middelen noodzakelijk zijn. Dit moet worden uitgedrukt in prijs en aantal (P x Q).</t>
  </si>
  <si>
    <t>Versie: 1.0</t>
  </si>
  <si>
    <t>Behorend bij beleidsregel CA-BR-1603a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</si>
</sst>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43" formatCode="_ * #,##0.00_ ;_ * \-#,##0.00_ ;_ * &quot;-&quot;??_ ;_ @_ "/>
    <numFmt numFmtId="164" formatCode="_ &quot;€&quot;\ * #,##0_ ;_ &quot;€&quot;\ * \-#,##0_ ;_ &quot;€&quot;\ * &quot;-&quot;??_ ;_ @_ "/>
    <numFmt numFmtId="165" formatCode="_-* #,##0.00_-;_-* #,##0.00\-;_-* &quot;-&quot;??_-;_-@_-"/>
    <numFmt numFmtId="166" formatCode="_-* #,##0_-;_-* #,##0\-;_-* &quot;-&quot;??_-;_-@_-"/>
    <numFmt numFmtId="167" formatCode="[$-413]d\ mmmm\ yyyy;@"/>
  </numFmts>
  <fonts count="16" x14ac:knownFonts="1">
    <font>
      <sz val="11"/>
      <color theme="1"/>
      <name val="Calibri"/>
      <family val="2"/>
      <scheme val="minor"/>
    </font>
    <font>
      <sz val="9"/>
      <name val="Verdana"/>
      <family val="2"/>
    </font>
    <font>
      <sz val="11"/>
      <color theme="1"/>
      <name val="Calibri"/>
      <family val="2"/>
      <scheme val="minor"/>
    </font>
    <font>
      <sz val="9"/>
      <color theme="1"/>
      <name val="Verdana"/>
      <family val="2"/>
    </font>
    <font>
      <b/>
      <sz val="9"/>
      <color theme="1"/>
      <name val="Verdana"/>
      <family val="2"/>
    </font>
    <font>
      <b/>
      <sz val="14"/>
      <color theme="1"/>
      <name val="Verdana"/>
      <family val="2"/>
    </font>
    <font>
      <i/>
      <sz val="9"/>
      <color rgb="FFFF0000"/>
      <name val="Verdana"/>
      <family val="2"/>
    </font>
    <font>
      <sz val="10"/>
      <color theme="1"/>
      <name val="Verdana"/>
      <family val="2"/>
    </font>
    <font>
      <sz val="10"/>
      <name val="Verdana"/>
      <family val="2"/>
    </font>
    <font>
      <sz val="10"/>
      <name val="Arial"/>
      <family val="2"/>
    </font>
    <font>
      <b/>
      <sz val="10"/>
      <name val="Verdana"/>
      <family val="2"/>
    </font>
    <font>
      <sz val="8"/>
      <name val="Verdana"/>
      <family val="2"/>
    </font>
    <font>
      <b/>
      <sz val="8"/>
      <name val="Verdana"/>
      <family val="2"/>
    </font>
    <font>
      <b/>
      <sz val="8"/>
      <color indexed="9"/>
      <name val="Verdana"/>
      <family val="2"/>
    </font>
    <font>
      <i/>
      <sz val="8"/>
      <name val="Verdana"/>
      <family val="2"/>
    </font>
    <font>
      <b/>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47"/>
        <bgColor indexed="64"/>
      </patternFill>
    </fill>
    <fill>
      <patternFill patternType="solid">
        <fgColor rgb="FFFF0000"/>
        <bgColor indexed="64"/>
      </patternFill>
    </fill>
    <fill>
      <patternFill patternType="solid">
        <fgColor rgb="FFFFC000"/>
        <bgColor indexed="64"/>
      </patternFill>
    </fill>
  </fills>
  <borders count="2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s>
  <cellStyleXfs count="6">
    <xf numFmtId="0" fontId="0" fillId="0" borderId="0"/>
    <xf numFmtId="43" fontId="2" fillId="0" borderId="0" applyFont="0" applyFill="0" applyBorder="0" applyAlignment="0" applyProtection="0"/>
    <xf numFmtId="0" fontId="9" fillId="0" borderId="0"/>
    <xf numFmtId="165" fontId="9" fillId="0" borderId="0" applyFont="0" applyFill="0" applyBorder="0" applyAlignment="0" applyProtection="0"/>
    <xf numFmtId="0" fontId="1" fillId="0" borderId="0"/>
    <xf numFmtId="0" fontId="9" fillId="0" borderId="0" applyFill="0" applyBorder="0"/>
  </cellStyleXfs>
  <cellXfs count="136">
    <xf numFmtId="0" fontId="0" fillId="0" borderId="0" xfId="0"/>
    <xf numFmtId="0" fontId="1" fillId="0" borderId="0" xfId="0" applyFont="1"/>
    <xf numFmtId="0" fontId="3" fillId="0" borderId="0" xfId="0" applyFont="1"/>
    <xf numFmtId="0" fontId="4" fillId="0" borderId="0" xfId="0" applyFont="1"/>
    <xf numFmtId="164" fontId="6" fillId="0" borderId="0" xfId="0" applyNumberFormat="1" applyFont="1" applyFill="1" applyBorder="1" applyAlignment="1" applyProtection="1">
      <alignment horizontal="left" vertical="top"/>
      <protection hidden="1"/>
    </xf>
    <xf numFmtId="0" fontId="7" fillId="0" borderId="0" xfId="0" applyFont="1" applyFill="1" applyBorder="1"/>
    <xf numFmtId="0" fontId="8" fillId="0" borderId="12" xfId="0" applyFont="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horizontal="center" vertical="center"/>
    </xf>
    <xf numFmtId="0" fontId="8" fillId="0" borderId="13" xfId="0" applyFont="1" applyBorder="1" applyAlignment="1">
      <alignment vertical="center"/>
    </xf>
    <xf numFmtId="0" fontId="8" fillId="0" borderId="13" xfId="0" applyFont="1" applyFill="1" applyBorder="1" applyAlignment="1">
      <alignment vertical="center"/>
    </xf>
    <xf numFmtId="0" fontId="8" fillId="0" borderId="13" xfId="0" applyFont="1" applyFill="1"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alignment vertical="center"/>
    </xf>
    <xf numFmtId="0" fontId="8" fillId="0" borderId="12" xfId="2" applyFont="1" applyBorder="1" applyAlignment="1">
      <alignment horizontal="center" vertical="center"/>
    </xf>
    <xf numFmtId="0" fontId="8" fillId="0" borderId="13" xfId="2" applyFont="1" applyBorder="1" applyAlignment="1">
      <alignment horizontal="center" vertical="center"/>
    </xf>
    <xf numFmtId="0" fontId="8" fillId="0" borderId="14" xfId="2" applyFont="1" applyBorder="1" applyAlignment="1">
      <alignment horizontal="center" vertical="center"/>
    </xf>
    <xf numFmtId="166" fontId="10" fillId="0" borderId="3" xfId="1" applyNumberFormat="1" applyFont="1" applyBorder="1" applyAlignment="1">
      <alignment horizontal="center" vertical="center" wrapText="1"/>
    </xf>
    <xf numFmtId="166" fontId="10" fillId="0" borderId="3" xfId="3" applyNumberFormat="1" applyFont="1" applyBorder="1" applyAlignment="1">
      <alignment horizontal="center" vertical="center" wrapText="1"/>
    </xf>
    <xf numFmtId="41" fontId="1" fillId="2" borderId="0" xfId="0" applyNumberFormat="1" applyFont="1" applyFill="1" applyBorder="1" applyAlignment="1" applyProtection="1">
      <alignment horizontal="left" vertical="top"/>
      <protection locked="0"/>
    </xf>
    <xf numFmtId="164" fontId="6" fillId="0" borderId="0" xfId="0" applyNumberFormat="1" applyFont="1" applyFill="1" applyBorder="1" applyAlignment="1" applyProtection="1">
      <alignment horizontal="left" vertical="center"/>
      <protection hidden="1"/>
    </xf>
    <xf numFmtId="0" fontId="1" fillId="2" borderId="1" xfId="0" applyNumberFormat="1" applyFont="1" applyFill="1" applyBorder="1" applyAlignment="1" applyProtection="1">
      <alignment vertical="center"/>
      <protection hidden="1"/>
    </xf>
    <xf numFmtId="0" fontId="11" fillId="4" borderId="0" xfId="0" applyFont="1" applyFill="1"/>
    <xf numFmtId="0" fontId="12" fillId="5" borderId="3" xfId="4" applyFont="1" applyFill="1" applyBorder="1"/>
    <xf numFmtId="0" fontId="11" fillId="0" borderId="3" xfId="4" applyFont="1" applyBorder="1" applyAlignment="1">
      <alignment horizontal="right" vertical="center"/>
    </xf>
    <xf numFmtId="3" fontId="11" fillId="4" borderId="16" xfId="0" applyNumberFormat="1" applyFont="1" applyFill="1" applyBorder="1" applyAlignment="1">
      <alignment vertical="center"/>
    </xf>
    <xf numFmtId="0" fontId="11" fillId="4" borderId="17" xfId="0" applyFont="1" applyFill="1" applyBorder="1" applyAlignment="1">
      <alignment vertical="center"/>
    </xf>
    <xf numFmtId="0" fontId="11" fillId="4" borderId="18" xfId="0" applyFont="1" applyFill="1" applyBorder="1" applyAlignment="1">
      <alignment vertical="center"/>
    </xf>
    <xf numFmtId="0" fontId="13" fillId="6" borderId="19" xfId="0" applyFont="1" applyFill="1" applyBorder="1"/>
    <xf numFmtId="0" fontId="11" fillId="4" borderId="20" xfId="0" applyFont="1" applyFill="1" applyBorder="1"/>
    <xf numFmtId="0" fontId="11" fillId="4" borderId="21" xfId="0" applyFont="1" applyFill="1" applyBorder="1"/>
    <xf numFmtId="0" fontId="11" fillId="4" borderId="0" xfId="0" applyFont="1" applyFill="1" applyBorder="1"/>
    <xf numFmtId="3" fontId="12" fillId="4" borderId="21" xfId="0" applyNumberFormat="1" applyFont="1" applyFill="1" applyBorder="1"/>
    <xf numFmtId="3" fontId="11" fillId="4" borderId="0" xfId="0" applyNumberFormat="1" applyFont="1" applyFill="1" applyBorder="1"/>
    <xf numFmtId="0" fontId="11" fillId="5" borderId="22" xfId="0" applyFont="1" applyFill="1" applyBorder="1"/>
    <xf numFmtId="3" fontId="11" fillId="5" borderId="17" xfId="0" applyNumberFormat="1" applyFont="1" applyFill="1" applyBorder="1"/>
    <xf numFmtId="0" fontId="11" fillId="5" borderId="17" xfId="0" applyFont="1" applyFill="1" applyBorder="1"/>
    <xf numFmtId="3" fontId="11" fillId="7" borderId="23" xfId="0" applyNumberFormat="1" applyFont="1" applyFill="1" applyBorder="1"/>
    <xf numFmtId="3" fontId="11" fillId="7" borderId="3" xfId="0" applyNumberFormat="1" applyFont="1" applyFill="1" applyBorder="1"/>
    <xf numFmtId="0" fontId="11" fillId="7" borderId="3" xfId="0" applyFont="1" applyFill="1" applyBorder="1"/>
    <xf numFmtId="3" fontId="11" fillId="5" borderId="23" xfId="0" applyNumberFormat="1" applyFont="1" applyFill="1" applyBorder="1" applyAlignment="1">
      <alignment horizontal="left" vertical="center"/>
    </xf>
    <xf numFmtId="3" fontId="11" fillId="5" borderId="3" xfId="0" applyNumberFormat="1" applyFont="1" applyFill="1" applyBorder="1" applyAlignment="1">
      <alignment horizontal="left" vertical="center"/>
    </xf>
    <xf numFmtId="0" fontId="11" fillId="5" borderId="3" xfId="0" applyFont="1" applyFill="1" applyBorder="1" applyAlignment="1">
      <alignment horizontal="left" vertical="center"/>
    </xf>
    <xf numFmtId="3" fontId="11" fillId="5" borderId="23" xfId="0" applyNumberFormat="1" applyFont="1" applyFill="1" applyBorder="1" applyAlignment="1">
      <alignment horizontal="center" vertical="top" wrapText="1"/>
    </xf>
    <xf numFmtId="3" fontId="11" fillId="5" borderId="3" xfId="0" applyNumberFormat="1" applyFont="1" applyFill="1" applyBorder="1" applyAlignment="1">
      <alignment horizontal="center" vertical="top" wrapText="1"/>
    </xf>
    <xf numFmtId="3" fontId="11" fillId="4" borderId="21" xfId="0" applyNumberFormat="1" applyFont="1" applyFill="1" applyBorder="1"/>
    <xf numFmtId="0" fontId="12" fillId="4" borderId="21" xfId="0" applyFont="1" applyFill="1" applyBorder="1"/>
    <xf numFmtId="0" fontId="11" fillId="9" borderId="3" xfId="0" applyNumberFormat="1" applyFont="1" applyFill="1" applyBorder="1"/>
    <xf numFmtId="0" fontId="11" fillId="8" borderId="3" xfId="0" applyNumberFormat="1" applyFont="1" applyFill="1" applyBorder="1"/>
    <xf numFmtId="3" fontId="11" fillId="4" borderId="24" xfId="0" applyNumberFormat="1" applyFont="1" applyFill="1" applyBorder="1"/>
    <xf numFmtId="0" fontId="11" fillId="4" borderId="25" xfId="0" applyFont="1" applyFill="1" applyBorder="1"/>
    <xf numFmtId="41" fontId="11" fillId="9" borderId="3" xfId="0" applyNumberFormat="1" applyFont="1" applyFill="1" applyBorder="1"/>
    <xf numFmtId="0" fontId="11" fillId="2" borderId="0" xfId="0" applyFont="1" applyFill="1" applyBorder="1"/>
    <xf numFmtId="3" fontId="11" fillId="2" borderId="0" xfId="0" applyNumberFormat="1" applyFont="1" applyFill="1" applyBorder="1"/>
    <xf numFmtId="0" fontId="11" fillId="2" borderId="0" xfId="0" applyFont="1" applyFill="1" applyBorder="1" applyAlignment="1">
      <alignment horizontal="left" vertical="center"/>
    </xf>
    <xf numFmtId="3" fontId="11" fillId="2" borderId="0" xfId="0" applyNumberFormat="1" applyFont="1" applyFill="1" applyBorder="1" applyAlignment="1">
      <alignment horizontal="center" vertical="top" wrapText="1"/>
    </xf>
    <xf numFmtId="0" fontId="11" fillId="2" borderId="0" xfId="0" applyNumberFormat="1" applyFont="1" applyFill="1" applyBorder="1"/>
    <xf numFmtId="41" fontId="11" fillId="8" borderId="3" xfId="0" applyNumberFormat="1" applyFont="1" applyFill="1" applyBorder="1"/>
    <xf numFmtId="3" fontId="14" fillId="5" borderId="17" xfId="0" applyNumberFormat="1" applyFont="1" applyFill="1" applyBorder="1"/>
    <xf numFmtId="41" fontId="1" fillId="0" borderId="7" xfId="0" applyNumberFormat="1" applyFont="1" applyFill="1" applyBorder="1" applyAlignment="1" applyProtection="1">
      <alignment horizontal="center" vertical="center"/>
      <protection hidden="1"/>
    </xf>
    <xf numFmtId="0" fontId="4" fillId="0" borderId="0" xfId="0" applyFont="1" applyFill="1" applyBorder="1"/>
    <xf numFmtId="0" fontId="4" fillId="0" borderId="6" xfId="0" applyFont="1" applyBorder="1" applyAlignment="1">
      <alignment vertical="center"/>
    </xf>
    <xf numFmtId="0" fontId="1" fillId="2" borderId="6" xfId="0" applyNumberFormat="1" applyFont="1" applyFill="1" applyBorder="1" applyAlignment="1" applyProtection="1">
      <alignment vertical="center"/>
      <protection hidden="1"/>
    </xf>
    <xf numFmtId="14" fontId="1" fillId="3" borderId="1" xfId="0" applyNumberFormat="1" applyFont="1" applyFill="1" applyBorder="1" applyAlignment="1" applyProtection="1">
      <alignment horizontal="left" vertical="center"/>
      <protection locked="0"/>
    </xf>
    <xf numFmtId="167" fontId="1" fillId="3" borderId="1" xfId="0" applyNumberFormat="1" applyFont="1" applyFill="1" applyBorder="1" applyAlignment="1" applyProtection="1">
      <alignment horizontal="left" vertical="center"/>
      <protection locked="0"/>
    </xf>
    <xf numFmtId="41" fontId="1" fillId="0" borderId="1" xfId="0" applyNumberFormat="1" applyFont="1" applyFill="1" applyBorder="1" applyAlignment="1" applyProtection="1">
      <alignment horizontal="left" vertical="center"/>
    </xf>
    <xf numFmtId="0" fontId="1" fillId="2" borderId="0" xfId="0" applyNumberFormat="1" applyFont="1" applyFill="1" applyBorder="1" applyAlignment="1" applyProtection="1">
      <alignment vertical="center"/>
      <protection hidden="1"/>
    </xf>
    <xf numFmtId="0" fontId="5"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1" fillId="3" borderId="1" xfId="0" applyNumberFormat="1"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41" fontId="1" fillId="3" borderId="1" xfId="0" applyNumberFormat="1" applyFont="1" applyFill="1" applyBorder="1" applyAlignment="1" applyProtection="1">
      <alignment horizontal="center" vertical="center"/>
      <protection locked="0" hidden="1"/>
    </xf>
    <xf numFmtId="37" fontId="1" fillId="3" borderId="10" xfId="5" applyNumberFormat="1" applyFont="1" applyFill="1" applyBorder="1" applyAlignment="1" applyProtection="1">
      <alignment vertical="center"/>
    </xf>
    <xf numFmtId="37" fontId="1" fillId="3" borderId="11" xfId="5" applyNumberFormat="1" applyFont="1" applyFill="1" applyBorder="1" applyAlignment="1" applyProtection="1">
      <alignment vertical="center"/>
    </xf>
    <xf numFmtId="0" fontId="3" fillId="0" borderId="0" xfId="0" applyFont="1" applyProtection="1"/>
    <xf numFmtId="0" fontId="4" fillId="0" borderId="0" xfId="0" applyFont="1" applyProtection="1"/>
    <xf numFmtId="0"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center" vertical="center"/>
    </xf>
    <xf numFmtId="49" fontId="3" fillId="0" borderId="0" xfId="0" applyNumberFormat="1" applyFont="1" applyProtection="1"/>
    <xf numFmtId="0" fontId="3" fillId="0" borderId="0" xfId="0" applyFont="1" applyFill="1" applyBorder="1" applyProtection="1"/>
    <xf numFmtId="164" fontId="3" fillId="0" borderId="0" xfId="0" applyNumberFormat="1" applyFont="1" applyFill="1" applyBorder="1" applyAlignment="1" applyProtection="1">
      <alignment vertical="center"/>
    </xf>
    <xf numFmtId="0" fontId="8" fillId="0" borderId="0" xfId="2" applyFont="1" applyBorder="1" applyAlignment="1" applyProtection="1">
      <alignment horizontal="left" vertical="center"/>
    </xf>
    <xf numFmtId="0" fontId="8" fillId="0" borderId="13" xfId="0" applyFont="1" applyBorder="1" applyAlignment="1" applyProtection="1">
      <alignment horizontal="center" vertical="center"/>
    </xf>
    <xf numFmtId="0" fontId="8" fillId="0" borderId="13" xfId="0" applyFont="1" applyBorder="1" applyAlignment="1" applyProtection="1">
      <alignment vertical="center"/>
    </xf>
    <xf numFmtId="0" fontId="8" fillId="0" borderId="13" xfId="2" applyFont="1" applyBorder="1" applyAlignment="1" applyProtection="1">
      <alignment horizontal="center" vertical="center"/>
    </xf>
    <xf numFmtId="0" fontId="4" fillId="0" borderId="3" xfId="0" applyFont="1" applyBorder="1" applyAlignment="1" applyProtection="1">
      <alignment horizontal="center" vertical="center"/>
    </xf>
    <xf numFmtId="15" fontId="3" fillId="0" borderId="0" xfId="0" applyNumberFormat="1" applyFont="1" applyProtection="1"/>
    <xf numFmtId="0" fontId="3" fillId="0" borderId="12" xfId="0" applyFont="1" applyBorder="1" applyAlignment="1" applyProtection="1">
      <alignment horizontal="center" vertical="center"/>
    </xf>
    <xf numFmtId="0" fontId="8" fillId="0" borderId="12" xfId="2" applyFont="1" applyFill="1" applyBorder="1" applyAlignment="1" applyProtection="1">
      <alignment horizontal="left" vertical="center"/>
    </xf>
    <xf numFmtId="0" fontId="3" fillId="0" borderId="26" xfId="0" applyFont="1" applyBorder="1" applyAlignment="1" applyProtection="1">
      <alignment horizontal="center" vertical="center"/>
    </xf>
    <xf numFmtId="0" fontId="8" fillId="0" borderId="13" xfId="2" applyFont="1" applyFill="1" applyBorder="1" applyAlignment="1" applyProtection="1">
      <alignment horizontal="left" vertical="center"/>
    </xf>
    <xf numFmtId="0" fontId="1" fillId="0" borderId="0" xfId="0" applyFont="1" applyProtection="1"/>
    <xf numFmtId="0" fontId="8" fillId="0" borderId="14" xfId="2" applyFont="1" applyFill="1" applyBorder="1" applyAlignment="1" applyProtection="1">
      <alignment horizontal="left" vertical="center"/>
    </xf>
    <xf numFmtId="41" fontId="1" fillId="0" borderId="0" xfId="0" applyNumberFormat="1" applyFont="1" applyFill="1" applyBorder="1" applyAlignment="1" applyProtection="1">
      <alignment horizontal="center" vertical="center"/>
    </xf>
    <xf numFmtId="41" fontId="3" fillId="0" borderId="0" xfId="0" applyNumberFormat="1" applyFont="1" applyFill="1" applyBorder="1" applyAlignment="1" applyProtection="1">
      <alignment vertical="center"/>
    </xf>
    <xf numFmtId="0" fontId="7" fillId="0" borderId="0" xfId="0" applyFont="1" applyFill="1" applyBorder="1" applyProtection="1"/>
    <xf numFmtId="0" fontId="4" fillId="0" borderId="0" xfId="0" applyFont="1" applyFill="1" applyBorder="1" applyProtection="1"/>
    <xf numFmtId="0" fontId="0" fillId="0" borderId="0" xfId="0" applyFill="1" applyBorder="1" applyAlignment="1" applyProtection="1"/>
    <xf numFmtId="41" fontId="3" fillId="0" borderId="0" xfId="0" applyNumberFormat="1" applyFont="1" applyFill="1" applyBorder="1" applyProtection="1"/>
    <xf numFmtId="41" fontId="1" fillId="2" borderId="0" xfId="0" applyNumberFormat="1" applyFont="1" applyFill="1" applyBorder="1" applyAlignment="1" applyProtection="1">
      <alignment horizontal="left" vertical="top"/>
    </xf>
    <xf numFmtId="0" fontId="1" fillId="0" borderId="0" xfId="0" applyFont="1" applyFill="1" applyBorder="1" applyProtection="1"/>
    <xf numFmtId="0" fontId="4" fillId="0" borderId="2" xfId="0" applyFont="1" applyBorder="1" applyAlignment="1">
      <alignment horizontal="left" vertical="center" wrapText="1"/>
    </xf>
    <xf numFmtId="0" fontId="15" fillId="0" borderId="27" xfId="0" applyFont="1" applyBorder="1" applyAlignment="1">
      <alignment horizontal="left" vertical="center" wrapText="1"/>
    </xf>
    <xf numFmtId="0" fontId="0" fillId="0" borderId="15" xfId="0" applyBorder="1" applyAlignment="1">
      <alignment horizontal="left"/>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0" fillId="0" borderId="15" xfId="0" applyBorder="1" applyAlignment="1"/>
    <xf numFmtId="0" fontId="4" fillId="0" borderId="2" xfId="0" applyFont="1" applyBorder="1" applyAlignment="1">
      <alignment horizontal="center" vertical="center" wrapText="1"/>
    </xf>
    <xf numFmtId="0" fontId="0" fillId="0" borderId="27" xfId="0" applyBorder="1" applyAlignment="1"/>
    <xf numFmtId="0" fontId="3" fillId="3" borderId="2" xfId="0" applyFont="1" applyFill="1" applyBorder="1" applyAlignment="1" applyProtection="1">
      <alignment horizontal="left" vertical="top"/>
      <protection locked="0"/>
    </xf>
    <xf numFmtId="0" fontId="3" fillId="3" borderId="27" xfId="0" applyFont="1" applyFill="1" applyBorder="1" applyAlignment="1" applyProtection="1">
      <alignment horizontal="left" vertical="top"/>
      <protection locked="0"/>
    </xf>
    <xf numFmtId="0" fontId="3" fillId="3" borderId="15" xfId="0" applyFont="1" applyFill="1" applyBorder="1" applyAlignment="1" applyProtection="1">
      <alignment horizontal="left" vertical="top"/>
      <protection locked="0"/>
    </xf>
    <xf numFmtId="0" fontId="3" fillId="0" borderId="0" xfId="0" applyFont="1" applyFill="1" applyBorder="1" applyAlignment="1" applyProtection="1">
      <alignment wrapText="1"/>
    </xf>
    <xf numFmtId="0" fontId="0" fillId="0" borderId="0" xfId="0" applyFill="1" applyBorder="1" applyAlignment="1" applyProtection="1">
      <alignment wrapText="1"/>
    </xf>
    <xf numFmtId="0" fontId="3" fillId="0" borderId="7" xfId="0" quotePrefix="1" applyFont="1" applyBorder="1" applyAlignment="1">
      <alignment horizontal="left" vertical="center"/>
    </xf>
    <xf numFmtId="41" fontId="1" fillId="3" borderId="5" xfId="0" applyNumberFormat="1"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41" fontId="1" fillId="3" borderId="5" xfId="0" applyNumberFormat="1" applyFont="1" applyFill="1" applyBorder="1" applyAlignment="1" applyProtection="1">
      <alignment horizontal="left" vertical="top" wrapText="1" shrinkToFit="1"/>
      <protection locked="0"/>
    </xf>
    <xf numFmtId="0" fontId="0" fillId="0" borderId="7" xfId="0" applyBorder="1" applyAlignment="1" applyProtection="1">
      <alignment horizontal="left" vertical="top" wrapText="1" shrinkToFit="1"/>
      <protection locked="0"/>
    </xf>
    <xf numFmtId="0" fontId="0" fillId="0" borderId="7" xfId="0" applyBorder="1" applyAlignment="1">
      <alignment wrapText="1"/>
    </xf>
    <xf numFmtId="0" fontId="0" fillId="0" borderId="7" xfId="0" applyBorder="1" applyAlignment="1"/>
    <xf numFmtId="0" fontId="0" fillId="0" borderId="8" xfId="0" applyBorder="1" applyAlignment="1"/>
    <xf numFmtId="0" fontId="0" fillId="0" borderId="6" xfId="0" applyBorder="1" applyAlignment="1" applyProtection="1">
      <alignment horizontal="left" vertical="top" wrapText="1" shrinkToFit="1"/>
      <protection locked="0"/>
    </xf>
    <xf numFmtId="0" fontId="0" fillId="0" borderId="0" xfId="0" applyBorder="1" applyAlignment="1" applyProtection="1">
      <alignment horizontal="left" vertical="top" wrapText="1" shrinkToFit="1"/>
      <protection locked="0"/>
    </xf>
    <xf numFmtId="0" fontId="0" fillId="0" borderId="0" xfId="0" applyBorder="1" applyAlignment="1">
      <alignment wrapText="1"/>
    </xf>
    <xf numFmtId="0" fontId="0" fillId="0" borderId="0" xfId="0" applyBorder="1" applyAlignment="1"/>
    <xf numFmtId="0" fontId="0" fillId="0" borderId="9" xfId="0" applyBorder="1" applyAlignment="1"/>
    <xf numFmtId="0" fontId="0" fillId="0" borderId="10" xfId="0" applyBorder="1" applyAlignment="1" applyProtection="1">
      <alignment horizontal="left" vertical="top" wrapText="1" shrinkToFit="1"/>
      <protection locked="0"/>
    </xf>
    <xf numFmtId="0" fontId="0" fillId="0" borderId="4" xfId="0" applyBorder="1" applyAlignment="1" applyProtection="1">
      <alignment horizontal="left" vertical="top" wrapText="1" shrinkToFit="1"/>
      <protection locked="0"/>
    </xf>
    <xf numFmtId="0" fontId="0" fillId="0" borderId="4" xfId="0" applyBorder="1" applyAlignment="1">
      <alignment wrapText="1"/>
    </xf>
    <xf numFmtId="0" fontId="0" fillId="0" borderId="4" xfId="0" applyBorder="1" applyAlignment="1"/>
    <xf numFmtId="0" fontId="0" fillId="0" borderId="11" xfId="0" applyBorder="1" applyAlignment="1"/>
  </cellXfs>
  <cellStyles count="6">
    <cellStyle name="Komma" xfId="1" builtinId="3"/>
    <cellStyle name="Komma 2 3" xfId="3"/>
    <cellStyle name="Standaard" xfId="0" builtinId="0"/>
    <cellStyle name="Standaard 2 2" xfId="2"/>
    <cellStyle name="Standaard_10Nnacalculatieformulier GGZ 2006 versie 060724" xfId="5"/>
    <cellStyle name="Standaard_Nacalculatie 2009 (600)" xfId="4"/>
  </cellStyles>
  <dxfs count="1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9525</xdr:colOff>
      <xdr:row>0</xdr:row>
      <xdr:rowOff>257175</xdr:rowOff>
    </xdr:from>
    <xdr:to>
      <xdr:col>10</xdr:col>
      <xdr:colOff>2000250</xdr:colOff>
      <xdr:row>5</xdr:row>
      <xdr:rowOff>95250</xdr:rowOff>
    </xdr:to>
    <xdr:pic>
      <xdr:nvPicPr>
        <xdr:cNvPr id="4119" name="Picture 1" descr="logonz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0" y="257175"/>
          <a:ext cx="1990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219076</xdr:colOff>
      <xdr:row>0</xdr:row>
      <xdr:rowOff>120513</xdr:rowOff>
    </xdr:from>
    <xdr:to>
      <xdr:col>14</xdr:col>
      <xdr:colOff>200026</xdr:colOff>
      <xdr:row>17</xdr:row>
      <xdr:rowOff>0</xdr:rowOff>
    </xdr:to>
    <xdr:sp macro="" textlink="">
      <xdr:nvSpPr>
        <xdr:cNvPr id="2" name="Tekstvak 1"/>
        <xdr:cNvSpPr txBox="1"/>
      </xdr:nvSpPr>
      <xdr:spPr>
        <a:xfrm>
          <a:off x="219076" y="120513"/>
          <a:ext cx="8515350" cy="311798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b="1" u="sng">
              <a:solidFill>
                <a:schemeClr val="dk1"/>
              </a:solidFill>
              <a:effectLst/>
              <a:latin typeface="Verdana" panose="020B0604030504040204" pitchFamily="34" charset="0"/>
              <a:ea typeface="Verdana" panose="020B0604030504040204" pitchFamily="34" charset="0"/>
              <a:cs typeface="Verdana" panose="020B0604030504040204" pitchFamily="34" charset="0"/>
            </a:rPr>
            <a:t>Toelichting</a:t>
          </a:r>
          <a:endParaRPr lang="nl-NL" sz="1000">
            <a:effectLst/>
            <a:latin typeface="Verdana" panose="020B0604030504040204" pitchFamily="34" charset="0"/>
            <a:ea typeface="Verdana" panose="020B0604030504040204" pitchFamily="34" charset="0"/>
            <a:cs typeface="Verdana" panose="020B0604030504040204" pitchFamily="34" charset="0"/>
          </a:endParaRPr>
        </a:p>
        <a:p>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1100">
              <a:solidFill>
                <a:schemeClr val="dk1"/>
              </a:solidFill>
              <a:effectLst/>
              <a:latin typeface="+mn-lt"/>
              <a:ea typeface="+mn-ea"/>
              <a:cs typeface="+mn-cs"/>
            </a:rPr>
            <a:t>Er is sprake van een knelpunt, indien de Wlz-uitvoerder binnen het regiobudget onvoldoende zorg kan contracteren. Dit heeft tot gevolg dat de geïndiceerde zorg niet binnen de Treeknormen kan worden geleverd</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en de Wlz-uitvoerder niet aan zijn zorgplicht kan voldoen. De cliënt moet langer dan aanvaardbaar wachten. Deze wachtlijst vormt de indicator van het knelpunt.  </a:t>
          </a:r>
        </a:p>
        <a:p>
          <a:endParaRPr lang="nl-NL" sz="1100">
            <a:solidFill>
              <a:schemeClr val="dk1"/>
            </a:solidFill>
            <a:effectLst/>
            <a:latin typeface="+mn-lt"/>
            <a:ea typeface="+mn-ea"/>
            <a:cs typeface="+mn-cs"/>
          </a:endParaRPr>
        </a:p>
        <a:p>
          <a:pPr marL="0" marR="0" lvl="1"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Aanvullende middelen in verband met een knelpunt dienen door een Wlz-uitvoerder gezamenlijk met één of meerdere zorgaanbieders bij de NZa te worden aangevraagd. </a:t>
          </a:r>
        </a:p>
        <a:p>
          <a:pPr marL="0" marR="0" lvl="1"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Een knelpunt kan alleen worden aangetoond met wachtlijsten van cliënten die nog niet in zorg zijn. Cliënten die al wel in zorg zijn en op een wachtlijst staan in verband met een verzwaring van de zorgvraag, kunnen hierbij niet worden meegerekend. De bekostiging van zorgverzwaring is uitdrukkelijk onderwerp van afspraken tussen de zorgaanbieder en de Wlz-uitvoerder. </a:t>
          </a:r>
        </a:p>
        <a:p>
          <a:endParaRPr lang="nl-NL" sz="1000">
            <a:effectLst/>
            <a:latin typeface="Verdana" panose="020B0604030504040204" pitchFamily="34" charset="0"/>
            <a:ea typeface="Verdana" panose="020B0604030504040204" pitchFamily="34" charset="0"/>
            <a:cs typeface="Verdana" panose="020B060403050404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Het knelpunt wordt zo gedetailleerd mogelijk aangegeven. In dit formulier ‘Melding Knelpuntenprocedure 2016’ wordt een overzicht gegeven van de totale realisaties, de prognoses en de te verwachten tekorten per zorgaanbieder. Van die zorgaanbieders die in verband met de te verwachten tekorten extra middelen nodig hebben, wordt een formulier bijgevoegd dat het tekort voor die zorgaanbieder aangeeft in P x Q. De Q is het aantal prestaties dat boven op het bestaande budget wordt afgesproken, de P is de prijs die voor de betreffende prestaties met de Wlz-uitvoerder is afgesproken in de budgetronde. </a:t>
          </a:r>
        </a:p>
        <a:p>
          <a:pPr marL="0" indent="0" algn="l"/>
          <a:endParaRPr lang="nl-NL" sz="1000" b="1" u="sng">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b="1" i="1">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u="sng">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u="sng">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u="sng">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u="sng">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u="sng">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u="sng">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u="sng">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u="sng">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u="sng">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u="sng">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u="sng">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u="sng">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101"/>
  <sheetViews>
    <sheetView showGridLines="0" tabSelected="1" zoomScaleNormal="100" workbookViewId="0">
      <selection activeCell="C7" sqref="C7"/>
    </sheetView>
  </sheetViews>
  <sheetFormatPr defaultColWidth="0" defaultRowHeight="0" customHeight="1" zeroHeight="1" x14ac:dyDescent="0.15"/>
  <cols>
    <col min="1" max="1" width="1.85546875" style="2" customWidth="1"/>
    <col min="2" max="2" width="5.7109375" style="2" customWidth="1"/>
    <col min="3" max="3" width="21.7109375" style="2" customWidth="1"/>
    <col min="4" max="4" width="31.42578125" style="2" customWidth="1"/>
    <col min="5" max="5" width="42.28515625" style="2" customWidth="1"/>
    <col min="6" max="6" width="12.140625" style="2" customWidth="1"/>
    <col min="7" max="7" width="13.140625" style="76" customWidth="1"/>
    <col min="8" max="8" width="25.42578125" style="76" customWidth="1"/>
    <col min="9" max="9" width="14.28515625" style="76" customWidth="1"/>
    <col min="10" max="10" width="2.28515625" style="76" customWidth="1"/>
    <col min="11" max="11" width="30.42578125" style="76" customWidth="1"/>
    <col min="12" max="12" width="2.140625" style="76" customWidth="1"/>
    <col min="13" max="13" width="20.7109375" style="76" hidden="1" customWidth="1"/>
    <col min="14" max="17" width="11.7109375" style="76" hidden="1" customWidth="1"/>
    <col min="18" max="18" width="2.5703125" style="76" hidden="1" customWidth="1"/>
    <col min="19" max="19" width="18.42578125" style="76" hidden="1" customWidth="1"/>
    <col min="20" max="20" width="2.42578125" style="2" hidden="1" customWidth="1"/>
    <col min="21" max="21" width="11.42578125" style="2" hidden="1" customWidth="1"/>
    <col min="22" max="22" width="27.85546875" style="2" hidden="1" customWidth="1"/>
    <col min="23" max="23" width="18.42578125" style="2" hidden="1" customWidth="1"/>
    <col min="24" max="24" width="11.7109375" style="2" hidden="1" customWidth="1"/>
    <col min="25" max="255" width="22.42578125" style="2" hidden="1" customWidth="1"/>
    <col min="256" max="256" width="7.5703125" style="2" hidden="1" customWidth="1"/>
    <col min="257" max="257" width="24.5703125" style="2" hidden="1" customWidth="1"/>
    <col min="258" max="258" width="23.140625" style="2" hidden="1" customWidth="1"/>
    <col min="259" max="16384" width="22.42578125" style="2" hidden="1"/>
  </cols>
  <sheetData>
    <row r="1" spans="2:23" ht="23.25" customHeight="1" x14ac:dyDescent="0.15">
      <c r="C1" s="67" t="s">
        <v>93</v>
      </c>
      <c r="S1" s="87" t="s">
        <v>84</v>
      </c>
      <c r="U1" s="17" t="s">
        <v>45</v>
      </c>
      <c r="V1" s="17" t="s">
        <v>46</v>
      </c>
      <c r="W1" s="18" t="s">
        <v>47</v>
      </c>
    </row>
    <row r="2" spans="2:23" ht="15.75" customHeight="1" x14ac:dyDescent="0.15">
      <c r="C2" s="68" t="s">
        <v>106</v>
      </c>
      <c r="K2" s="88"/>
      <c r="L2" s="88"/>
      <c r="M2" s="80"/>
      <c r="Q2" s="89" t="s">
        <v>76</v>
      </c>
      <c r="S2" s="90" t="s">
        <v>38</v>
      </c>
      <c r="U2" s="6">
        <v>3010</v>
      </c>
      <c r="V2" s="7" t="s">
        <v>7</v>
      </c>
      <c r="W2" s="14" t="s">
        <v>38</v>
      </c>
    </row>
    <row r="3" spans="2:23" ht="15.75" customHeight="1" x14ac:dyDescent="0.15">
      <c r="C3" s="68" t="s">
        <v>105</v>
      </c>
      <c r="K3" s="88"/>
      <c r="L3" s="88"/>
      <c r="M3" s="80"/>
      <c r="Q3" s="91" t="s">
        <v>77</v>
      </c>
      <c r="S3" s="92" t="s">
        <v>1</v>
      </c>
      <c r="U3" s="8">
        <v>3020</v>
      </c>
      <c r="V3" s="9" t="s">
        <v>8</v>
      </c>
      <c r="W3" s="15" t="s">
        <v>2</v>
      </c>
    </row>
    <row r="4" spans="2:23" ht="15.75" customHeight="1" x14ac:dyDescent="0.15">
      <c r="C4" s="3"/>
      <c r="G4" s="93"/>
      <c r="M4" s="80"/>
      <c r="S4" s="92" t="s">
        <v>2</v>
      </c>
      <c r="U4" s="8">
        <v>3030</v>
      </c>
      <c r="V4" s="9" t="s">
        <v>9</v>
      </c>
      <c r="W4" s="15" t="s">
        <v>85</v>
      </c>
    </row>
    <row r="5" spans="2:23" ht="15.75" customHeight="1" x14ac:dyDescent="0.15">
      <c r="C5" s="3"/>
      <c r="M5" s="80"/>
      <c r="S5" s="92" t="s">
        <v>3</v>
      </c>
      <c r="U5" s="8">
        <v>3040</v>
      </c>
      <c r="V5" s="9" t="s">
        <v>10</v>
      </c>
      <c r="W5" s="15" t="s">
        <v>85</v>
      </c>
    </row>
    <row r="6" spans="2:23" ht="15.75" customHeight="1" x14ac:dyDescent="0.15">
      <c r="C6" s="69" t="s">
        <v>79</v>
      </c>
      <c r="D6" s="61"/>
      <c r="M6" s="80"/>
      <c r="S6" s="92" t="s">
        <v>4</v>
      </c>
      <c r="U6" s="8">
        <v>3050</v>
      </c>
      <c r="V6" s="9" t="s">
        <v>11</v>
      </c>
      <c r="W6" s="15" t="s">
        <v>38</v>
      </c>
    </row>
    <row r="7" spans="2:23" ht="15.75" customHeight="1" x14ac:dyDescent="0.15">
      <c r="C7" s="70"/>
      <c r="D7" s="62"/>
      <c r="M7" s="80"/>
      <c r="S7" s="92" t="s">
        <v>41</v>
      </c>
      <c r="U7" s="8">
        <v>3060</v>
      </c>
      <c r="V7" s="9" t="s">
        <v>87</v>
      </c>
      <c r="W7" s="15" t="s">
        <v>85</v>
      </c>
    </row>
    <row r="8" spans="2:23" ht="15.75" customHeight="1" x14ac:dyDescent="0.15">
      <c r="M8" s="80"/>
      <c r="S8" s="92" t="s">
        <v>85</v>
      </c>
      <c r="U8" s="8">
        <v>3061</v>
      </c>
      <c r="V8" s="9" t="s">
        <v>92</v>
      </c>
      <c r="W8" s="15" t="s">
        <v>4</v>
      </c>
    </row>
    <row r="9" spans="2:23" ht="15.75" customHeight="1" x14ac:dyDescent="0.15">
      <c r="C9" s="69" t="s">
        <v>48</v>
      </c>
      <c r="D9" s="69" t="s">
        <v>6</v>
      </c>
      <c r="E9" s="61"/>
      <c r="L9" s="81"/>
      <c r="M9" s="80"/>
      <c r="O9" s="81"/>
      <c r="P9" s="81"/>
      <c r="Q9" s="81"/>
      <c r="S9" s="94" t="s">
        <v>43</v>
      </c>
      <c r="U9" s="8">
        <v>3070</v>
      </c>
      <c r="V9" s="9" t="s">
        <v>13</v>
      </c>
      <c r="W9" s="15" t="s">
        <v>38</v>
      </c>
    </row>
    <row r="10" spans="2:23" ht="15.75" customHeight="1" x14ac:dyDescent="0.15">
      <c r="C10" s="70"/>
      <c r="D10" s="21" t="str">
        <f>IFERROR(VLOOKUP($C$10,$U$2:$W$32,2,FALSE), "")</f>
        <v/>
      </c>
      <c r="E10" s="62"/>
      <c r="L10" s="81"/>
      <c r="M10" s="80"/>
      <c r="O10" s="81"/>
      <c r="P10" s="81"/>
      <c r="Q10" s="81"/>
      <c r="U10" s="8">
        <v>3080</v>
      </c>
      <c r="V10" s="10" t="s">
        <v>14</v>
      </c>
      <c r="W10" s="15" t="s">
        <v>41</v>
      </c>
    </row>
    <row r="11" spans="2:23" s="76" customFormat="1" ht="15.75" customHeight="1" x14ac:dyDescent="0.15">
      <c r="B11" s="77"/>
      <c r="C11" s="78"/>
      <c r="D11" s="66"/>
      <c r="E11" s="66"/>
      <c r="L11" s="79"/>
      <c r="M11" s="80"/>
      <c r="O11" s="81"/>
      <c r="P11" s="79"/>
      <c r="Q11" s="82"/>
      <c r="S11" s="83"/>
      <c r="U11" s="84">
        <v>3090</v>
      </c>
      <c r="V11" s="85" t="s">
        <v>15</v>
      </c>
      <c r="W11" s="86" t="s">
        <v>85</v>
      </c>
    </row>
    <row r="12" spans="2:23" s="76" customFormat="1" ht="15.75" customHeight="1" x14ac:dyDescent="0.15">
      <c r="C12" s="78"/>
      <c r="D12" s="66"/>
      <c r="E12" s="66"/>
      <c r="L12" s="79"/>
      <c r="M12" s="80"/>
      <c r="O12" s="81"/>
      <c r="P12" s="79"/>
      <c r="Q12" s="82"/>
      <c r="U12" s="84">
        <v>3100</v>
      </c>
      <c r="V12" s="85" t="s">
        <v>16</v>
      </c>
      <c r="W12" s="86" t="s">
        <v>85</v>
      </c>
    </row>
    <row r="13" spans="2:23" ht="22.5" x14ac:dyDescent="0.25">
      <c r="C13" s="103" t="s">
        <v>81</v>
      </c>
      <c r="D13" s="104"/>
      <c r="E13" s="105"/>
      <c r="F13" s="109" t="s">
        <v>82</v>
      </c>
      <c r="G13" s="110"/>
      <c r="H13" s="108"/>
      <c r="I13" s="71" t="s">
        <v>83</v>
      </c>
      <c r="K13" s="81"/>
      <c r="L13" s="95"/>
      <c r="M13" s="80"/>
      <c r="O13" s="81"/>
      <c r="P13" s="95"/>
      <c r="Q13" s="96"/>
      <c r="U13" s="8">
        <v>3110</v>
      </c>
      <c r="V13" s="9" t="s">
        <v>17</v>
      </c>
      <c r="W13" s="15" t="s">
        <v>85</v>
      </c>
    </row>
    <row r="14" spans="2:23" ht="21" customHeight="1" x14ac:dyDescent="0.25">
      <c r="B14" s="72" t="s">
        <v>94</v>
      </c>
      <c r="C14" s="106" t="s">
        <v>101</v>
      </c>
      <c r="D14" s="107"/>
      <c r="E14" s="108"/>
      <c r="F14" s="111"/>
      <c r="G14" s="112"/>
      <c r="H14" s="113"/>
      <c r="I14" s="73"/>
      <c r="K14" s="81"/>
      <c r="L14" s="81"/>
      <c r="M14" s="81"/>
      <c r="N14" s="81"/>
      <c r="O14" s="81"/>
      <c r="P14" s="81"/>
      <c r="Q14" s="81"/>
      <c r="U14" s="8">
        <v>3120</v>
      </c>
      <c r="V14" s="9" t="s">
        <v>88</v>
      </c>
      <c r="W14" s="15" t="s">
        <v>41</v>
      </c>
    </row>
    <row r="15" spans="2:23" ht="23.25" customHeight="1" x14ac:dyDescent="0.25">
      <c r="B15" s="72" t="s">
        <v>95</v>
      </c>
      <c r="C15" s="106" t="s">
        <v>102</v>
      </c>
      <c r="D15" s="107"/>
      <c r="E15" s="108"/>
      <c r="F15" s="111"/>
      <c r="G15" s="112"/>
      <c r="H15" s="113"/>
      <c r="I15" s="73"/>
      <c r="K15" s="81"/>
      <c r="L15" s="81"/>
      <c r="M15" s="81"/>
      <c r="N15" s="81"/>
      <c r="O15" s="81"/>
      <c r="P15" s="97"/>
      <c r="Q15" s="81"/>
      <c r="U15" s="8">
        <v>3130</v>
      </c>
      <c r="V15" s="9" t="s">
        <v>19</v>
      </c>
      <c r="W15" s="15" t="s">
        <v>85</v>
      </c>
    </row>
    <row r="16" spans="2:23" ht="41.25" customHeight="1" x14ac:dyDescent="0.25">
      <c r="B16" s="72" t="s">
        <v>96</v>
      </c>
      <c r="C16" s="106" t="s">
        <v>103</v>
      </c>
      <c r="D16" s="107"/>
      <c r="E16" s="108"/>
      <c r="F16" s="111"/>
      <c r="G16" s="112"/>
      <c r="H16" s="113"/>
      <c r="I16" s="73"/>
      <c r="K16" s="81"/>
      <c r="L16" s="81"/>
      <c r="M16" s="81"/>
      <c r="N16" s="81"/>
      <c r="O16" s="81"/>
      <c r="P16" s="97"/>
      <c r="Q16" s="81"/>
      <c r="U16" s="8">
        <v>3140</v>
      </c>
      <c r="V16" s="9" t="s">
        <v>20</v>
      </c>
      <c r="W16" s="15" t="s">
        <v>85</v>
      </c>
    </row>
    <row r="17" spans="2:23" ht="29.25" customHeight="1" x14ac:dyDescent="0.25">
      <c r="B17" s="72" t="s">
        <v>97</v>
      </c>
      <c r="C17" s="106" t="s">
        <v>104</v>
      </c>
      <c r="D17" s="107"/>
      <c r="E17" s="108"/>
      <c r="F17" s="111"/>
      <c r="G17" s="112"/>
      <c r="H17" s="113"/>
      <c r="I17" s="73"/>
      <c r="J17" s="81"/>
      <c r="K17" s="79"/>
      <c r="L17" s="81"/>
      <c r="M17" s="81"/>
      <c r="N17" s="81"/>
      <c r="O17" s="81"/>
      <c r="P17" s="97"/>
      <c r="Q17" s="81"/>
      <c r="U17" s="8">
        <v>3150</v>
      </c>
      <c r="V17" s="9" t="s">
        <v>21</v>
      </c>
      <c r="W17" s="15" t="s">
        <v>85</v>
      </c>
    </row>
    <row r="18" spans="2:23" ht="15.75" customHeight="1" x14ac:dyDescent="0.2">
      <c r="C18" s="116"/>
      <c r="D18" s="116"/>
      <c r="E18" s="59"/>
      <c r="F18" s="20"/>
      <c r="G18" s="95"/>
      <c r="H18" s="79"/>
      <c r="I18" s="79"/>
      <c r="J18" s="79"/>
      <c r="K18" s="95"/>
      <c r="L18" s="81"/>
      <c r="M18" s="81"/>
      <c r="N18" s="81"/>
      <c r="O18" s="81"/>
      <c r="P18" s="97"/>
      <c r="Q18" s="81"/>
      <c r="U18" s="8">
        <v>3160</v>
      </c>
      <c r="V18" s="9" t="s">
        <v>22</v>
      </c>
      <c r="W18" s="15" t="s">
        <v>43</v>
      </c>
    </row>
    <row r="19" spans="2:23" ht="15.75" customHeight="1" x14ac:dyDescent="0.15">
      <c r="C19" s="68" t="s">
        <v>78</v>
      </c>
      <c r="D19" s="1"/>
      <c r="E19" s="1"/>
      <c r="F19" s="4"/>
      <c r="I19" s="81"/>
      <c r="J19" s="98"/>
      <c r="K19" s="81"/>
      <c r="L19" s="81"/>
      <c r="M19" s="81"/>
      <c r="N19" s="81"/>
      <c r="O19" s="81"/>
      <c r="P19" s="81"/>
      <c r="Q19" s="81"/>
      <c r="U19" s="8">
        <v>3170</v>
      </c>
      <c r="V19" s="9" t="s">
        <v>89</v>
      </c>
      <c r="W19" s="15" t="s">
        <v>43</v>
      </c>
    </row>
    <row r="20" spans="2:23" ht="15.75" customHeight="1" x14ac:dyDescent="0.15">
      <c r="C20" s="121"/>
      <c r="D20" s="122"/>
      <c r="E20" s="122"/>
      <c r="F20" s="123"/>
      <c r="G20" s="124"/>
      <c r="H20" s="125"/>
      <c r="I20" s="81"/>
      <c r="J20" s="114"/>
      <c r="K20" s="115"/>
      <c r="L20" s="81"/>
      <c r="M20" s="81"/>
      <c r="N20" s="81"/>
      <c r="O20" s="81"/>
      <c r="P20" s="81"/>
      <c r="Q20" s="81"/>
      <c r="U20" s="8">
        <v>3180</v>
      </c>
      <c r="V20" s="9" t="s">
        <v>24</v>
      </c>
      <c r="W20" s="15" t="s">
        <v>1</v>
      </c>
    </row>
    <row r="21" spans="2:23" ht="15.75" customHeight="1" x14ac:dyDescent="0.25">
      <c r="C21" s="126"/>
      <c r="D21" s="127"/>
      <c r="E21" s="127"/>
      <c r="F21" s="128"/>
      <c r="G21" s="129"/>
      <c r="H21" s="130"/>
      <c r="I21" s="81"/>
      <c r="J21" s="115"/>
      <c r="K21" s="115"/>
      <c r="L21" s="99"/>
      <c r="M21" s="81"/>
      <c r="N21" s="81"/>
      <c r="O21" s="81"/>
      <c r="P21" s="81"/>
      <c r="Q21" s="81"/>
      <c r="U21" s="8">
        <v>3190</v>
      </c>
      <c r="V21" s="10" t="s">
        <v>91</v>
      </c>
      <c r="W21" s="15" t="s">
        <v>3</v>
      </c>
    </row>
    <row r="22" spans="2:23" ht="15.75" customHeight="1" x14ac:dyDescent="0.25">
      <c r="C22" s="126"/>
      <c r="D22" s="127"/>
      <c r="E22" s="127"/>
      <c r="F22" s="128"/>
      <c r="G22" s="129"/>
      <c r="H22" s="130"/>
      <c r="I22" s="81"/>
      <c r="J22" s="115"/>
      <c r="K22" s="115"/>
      <c r="L22" s="99"/>
      <c r="M22" s="81"/>
      <c r="N22" s="81"/>
      <c r="O22" s="81"/>
      <c r="P22" s="81"/>
      <c r="Q22" s="81"/>
      <c r="U22" s="8">
        <v>3200</v>
      </c>
      <c r="V22" s="9" t="s">
        <v>26</v>
      </c>
      <c r="W22" s="15" t="s">
        <v>41</v>
      </c>
    </row>
    <row r="23" spans="2:23" ht="15.75" customHeight="1" x14ac:dyDescent="0.25">
      <c r="C23" s="126"/>
      <c r="D23" s="127"/>
      <c r="E23" s="127"/>
      <c r="F23" s="128"/>
      <c r="G23" s="129"/>
      <c r="H23" s="130"/>
      <c r="I23" s="81"/>
      <c r="J23" s="115"/>
      <c r="K23" s="115"/>
      <c r="L23" s="99"/>
      <c r="M23" s="81"/>
      <c r="N23" s="81"/>
      <c r="O23" s="81"/>
      <c r="P23" s="81"/>
      <c r="Q23" s="81"/>
      <c r="U23" s="8">
        <v>3210</v>
      </c>
      <c r="V23" s="9" t="s">
        <v>27</v>
      </c>
      <c r="W23" s="15" t="s">
        <v>85</v>
      </c>
    </row>
    <row r="24" spans="2:23" ht="15.75" customHeight="1" x14ac:dyDescent="0.25">
      <c r="C24" s="126"/>
      <c r="D24" s="127"/>
      <c r="E24" s="127"/>
      <c r="F24" s="128"/>
      <c r="G24" s="129"/>
      <c r="H24" s="130"/>
      <c r="I24" s="81"/>
      <c r="J24" s="115"/>
      <c r="K24" s="115"/>
      <c r="L24" s="99"/>
      <c r="M24" s="81"/>
      <c r="N24" s="81"/>
      <c r="O24" s="81"/>
      <c r="P24" s="81"/>
      <c r="Q24" s="81"/>
      <c r="U24" s="8">
        <v>3230</v>
      </c>
      <c r="V24" s="9" t="s">
        <v>29</v>
      </c>
      <c r="W24" s="15" t="s">
        <v>1</v>
      </c>
    </row>
    <row r="25" spans="2:23" ht="15.75" customHeight="1" x14ac:dyDescent="0.25">
      <c r="C25" s="126"/>
      <c r="D25" s="127"/>
      <c r="E25" s="127"/>
      <c r="F25" s="128"/>
      <c r="G25" s="129"/>
      <c r="H25" s="130"/>
      <c r="I25" s="81"/>
      <c r="J25" s="115"/>
      <c r="K25" s="115"/>
      <c r="L25" s="99"/>
      <c r="M25" s="81"/>
      <c r="N25" s="81"/>
      <c r="O25" s="81"/>
      <c r="P25" s="81"/>
      <c r="Q25" s="81"/>
      <c r="U25" s="8">
        <v>3240</v>
      </c>
      <c r="V25" s="9" t="s">
        <v>30</v>
      </c>
      <c r="W25" s="15" t="s">
        <v>41</v>
      </c>
    </row>
    <row r="26" spans="2:23" ht="15.75" customHeight="1" x14ac:dyDescent="0.25">
      <c r="C26" s="126"/>
      <c r="D26" s="127"/>
      <c r="E26" s="127"/>
      <c r="F26" s="128"/>
      <c r="G26" s="129"/>
      <c r="H26" s="130"/>
      <c r="I26" s="81"/>
      <c r="J26" s="115"/>
      <c r="K26" s="115"/>
      <c r="L26" s="99"/>
      <c r="M26" s="81"/>
      <c r="N26" s="81"/>
      <c r="O26" s="81"/>
      <c r="P26" s="81"/>
      <c r="Q26" s="81"/>
      <c r="U26" s="8">
        <v>3250</v>
      </c>
      <c r="V26" s="9" t="s">
        <v>31</v>
      </c>
      <c r="W26" s="15" t="s">
        <v>1</v>
      </c>
    </row>
    <row r="27" spans="2:23" ht="15.75" customHeight="1" x14ac:dyDescent="0.25">
      <c r="C27" s="131"/>
      <c r="D27" s="132"/>
      <c r="E27" s="132"/>
      <c r="F27" s="133"/>
      <c r="G27" s="134"/>
      <c r="H27" s="135"/>
      <c r="I27" s="81"/>
      <c r="J27" s="115"/>
      <c r="K27" s="115"/>
      <c r="L27" s="99"/>
      <c r="M27" s="81"/>
      <c r="N27" s="81"/>
      <c r="O27" s="81"/>
      <c r="P27" s="81"/>
      <c r="Q27" s="81"/>
      <c r="U27" s="8">
        <v>3260</v>
      </c>
      <c r="V27" s="9" t="s">
        <v>32</v>
      </c>
      <c r="W27" s="15" t="s">
        <v>1</v>
      </c>
    </row>
    <row r="28" spans="2:23" ht="15.75" customHeight="1" x14ac:dyDescent="0.25">
      <c r="C28" s="19"/>
      <c r="D28" s="19"/>
      <c r="E28" s="101"/>
      <c r="F28" s="76"/>
      <c r="G28" s="81"/>
      <c r="I28" s="81"/>
      <c r="J28" s="81"/>
      <c r="K28" s="81"/>
      <c r="L28" s="99"/>
      <c r="M28" s="81"/>
      <c r="N28" s="81"/>
      <c r="O28" s="81"/>
      <c r="P28" s="81"/>
      <c r="Q28" s="81"/>
      <c r="U28" s="11">
        <v>3270</v>
      </c>
      <c r="V28" s="10" t="s">
        <v>33</v>
      </c>
      <c r="W28" s="15" t="s">
        <v>41</v>
      </c>
    </row>
    <row r="29" spans="2:23" ht="12.75" x14ac:dyDescent="0.2">
      <c r="C29" s="60" t="s">
        <v>80</v>
      </c>
      <c r="D29" s="5"/>
      <c r="E29" s="101"/>
      <c r="F29" s="76"/>
      <c r="G29" s="81"/>
      <c r="I29" s="81"/>
      <c r="J29" s="81"/>
      <c r="K29" s="81"/>
      <c r="L29" s="81"/>
      <c r="M29" s="81"/>
      <c r="N29" s="81"/>
      <c r="O29" s="81"/>
      <c r="P29" s="81"/>
      <c r="Q29" s="81"/>
      <c r="U29" s="8">
        <v>3280</v>
      </c>
      <c r="V29" s="9" t="s">
        <v>34</v>
      </c>
      <c r="W29" s="15" t="s">
        <v>41</v>
      </c>
    </row>
    <row r="30" spans="2:23" ht="12.75" x14ac:dyDescent="0.15">
      <c r="C30" s="117"/>
      <c r="D30" s="118"/>
      <c r="E30" s="101"/>
      <c r="F30" s="101"/>
      <c r="G30" s="81"/>
      <c r="I30" s="81"/>
      <c r="J30" s="81"/>
      <c r="K30" s="81"/>
      <c r="L30" s="81"/>
      <c r="U30" s="8">
        <v>3290</v>
      </c>
      <c r="V30" s="9" t="s">
        <v>90</v>
      </c>
      <c r="W30" s="15" t="s">
        <v>1</v>
      </c>
    </row>
    <row r="31" spans="2:23" ht="12.75" x14ac:dyDescent="0.15">
      <c r="C31" s="119"/>
      <c r="D31" s="120"/>
      <c r="E31" s="101"/>
      <c r="F31" s="101"/>
      <c r="G31" s="81"/>
      <c r="I31" s="81"/>
      <c r="J31" s="81"/>
      <c r="K31" s="81"/>
      <c r="L31" s="81"/>
      <c r="U31" s="8">
        <v>3300</v>
      </c>
      <c r="V31" s="9" t="s">
        <v>86</v>
      </c>
      <c r="W31" s="15" t="s">
        <v>41</v>
      </c>
    </row>
    <row r="32" spans="2:23" ht="12.75" x14ac:dyDescent="0.15">
      <c r="C32" s="119"/>
      <c r="D32" s="120"/>
      <c r="E32" s="102"/>
      <c r="F32" s="101"/>
      <c r="G32" s="81"/>
      <c r="H32" s="100"/>
      <c r="I32" s="81"/>
      <c r="J32" s="81"/>
      <c r="K32" s="81"/>
      <c r="L32" s="81"/>
      <c r="U32" s="12">
        <v>3310</v>
      </c>
      <c r="V32" s="13" t="s">
        <v>37</v>
      </c>
      <c r="W32" s="16" t="s">
        <v>1</v>
      </c>
    </row>
    <row r="33" spans="2:12" ht="11.25" customHeight="1" x14ac:dyDescent="0.15">
      <c r="C33" s="119"/>
      <c r="D33" s="120"/>
      <c r="E33" s="81"/>
      <c r="F33" s="101"/>
      <c r="G33" s="81"/>
      <c r="H33" s="81"/>
      <c r="I33" s="81"/>
      <c r="J33" s="81"/>
      <c r="K33" s="81"/>
      <c r="L33" s="81"/>
    </row>
    <row r="34" spans="2:12" ht="11.25" customHeight="1" x14ac:dyDescent="0.15">
      <c r="C34" s="119"/>
      <c r="D34" s="120"/>
      <c r="E34" s="76"/>
      <c r="F34" s="101"/>
      <c r="I34" s="81"/>
      <c r="J34" s="81"/>
      <c r="K34" s="81"/>
      <c r="L34" s="81"/>
    </row>
    <row r="35" spans="2:12" ht="11.25" customHeight="1" x14ac:dyDescent="0.15">
      <c r="C35" s="119"/>
      <c r="D35" s="120"/>
      <c r="E35" s="76"/>
      <c r="F35" s="81"/>
      <c r="L35" s="81"/>
    </row>
    <row r="36" spans="2:12" ht="11.25" customHeight="1" x14ac:dyDescent="0.15">
      <c r="C36" s="119"/>
      <c r="D36" s="120"/>
      <c r="E36" s="76"/>
      <c r="F36" s="81"/>
    </row>
    <row r="37" spans="2:12" ht="11.25" customHeight="1" x14ac:dyDescent="0.15">
      <c r="C37" s="74" t="s">
        <v>98</v>
      </c>
      <c r="D37" s="75"/>
      <c r="E37" s="76"/>
      <c r="F37" s="76"/>
    </row>
    <row r="38" spans="2:12" ht="11.25" customHeight="1" x14ac:dyDescent="0.15">
      <c r="B38" s="3"/>
      <c r="E38" s="76"/>
      <c r="F38" s="76"/>
    </row>
    <row r="39" spans="2:12" ht="14.25" customHeight="1" x14ac:dyDescent="0.15">
      <c r="C39" s="65" t="s">
        <v>99</v>
      </c>
      <c r="D39" s="63"/>
      <c r="E39" s="76"/>
      <c r="F39" s="76"/>
    </row>
    <row r="40" spans="2:12" ht="14.25" customHeight="1" x14ac:dyDescent="0.15">
      <c r="C40" s="65" t="s">
        <v>100</v>
      </c>
      <c r="D40" s="64"/>
      <c r="E40" s="76"/>
      <c r="F40" s="76"/>
    </row>
    <row r="41" spans="2:12" ht="11.25" x14ac:dyDescent="0.15">
      <c r="E41" s="76"/>
      <c r="F41" s="76"/>
    </row>
    <row r="42" spans="2:12" ht="11.25" hidden="1" x14ac:dyDescent="0.15"/>
    <row r="43" spans="2:12" ht="11.25" hidden="1" x14ac:dyDescent="0.15"/>
    <row r="44" spans="2:12" ht="11.25" hidden="1" x14ac:dyDescent="0.15"/>
    <row r="45" spans="2:12" ht="11.25" hidden="1" x14ac:dyDescent="0.15"/>
    <row r="46" spans="2:12" ht="11.25" hidden="1" x14ac:dyDescent="0.15"/>
    <row r="47" spans="2:12" ht="11.25" hidden="1" x14ac:dyDescent="0.15"/>
    <row r="48" spans="2:12" ht="11.25" hidden="1" customHeight="1" x14ac:dyDescent="0.15"/>
    <row r="49" ht="11.25" hidden="1" customHeight="1" x14ac:dyDescent="0.15"/>
    <row r="50" ht="11.25" hidden="1" customHeight="1" x14ac:dyDescent="0.15"/>
    <row r="51" ht="11.25" hidden="1" customHeight="1" x14ac:dyDescent="0.15"/>
    <row r="52" ht="11.25" hidden="1" customHeight="1" x14ac:dyDescent="0.15"/>
    <row r="53" ht="11.25" hidden="1" customHeight="1" x14ac:dyDescent="0.15"/>
    <row r="54" ht="11.25" hidden="1" customHeight="1" x14ac:dyDescent="0.15"/>
    <row r="55" ht="11.25" hidden="1" customHeight="1" x14ac:dyDescent="0.15"/>
    <row r="56" ht="11.25" hidden="1" customHeight="1" x14ac:dyDescent="0.15"/>
    <row r="57" ht="11.25" hidden="1" customHeight="1" x14ac:dyDescent="0.15"/>
    <row r="58" ht="11.25" hidden="1" customHeight="1" x14ac:dyDescent="0.15"/>
    <row r="59" ht="11.25" hidden="1" customHeight="1" x14ac:dyDescent="0.15"/>
    <row r="60" ht="11.25" hidden="1" customHeight="1" x14ac:dyDescent="0.15"/>
    <row r="61" ht="11.25" hidden="1" customHeight="1" x14ac:dyDescent="0.15"/>
    <row r="62" ht="11.25" hidden="1" customHeight="1" x14ac:dyDescent="0.15"/>
    <row r="63" ht="11.25" hidden="1" customHeight="1" x14ac:dyDescent="0.15"/>
    <row r="64" ht="11.25" hidden="1" customHeight="1" x14ac:dyDescent="0.15"/>
    <row r="65" ht="11.25" hidden="1" customHeight="1" x14ac:dyDescent="0.15"/>
    <row r="66" ht="11.25" hidden="1" customHeight="1" x14ac:dyDescent="0.15"/>
    <row r="67" ht="11.25" hidden="1" customHeight="1" x14ac:dyDescent="0.15"/>
    <row r="68" ht="11.25" hidden="1" customHeight="1" x14ac:dyDescent="0.15"/>
    <row r="69" ht="11.25" hidden="1" customHeight="1" x14ac:dyDescent="0.15"/>
    <row r="70" ht="11.25" hidden="1" customHeight="1" x14ac:dyDescent="0.15"/>
    <row r="71" ht="11.25" hidden="1" customHeight="1" x14ac:dyDescent="0.15"/>
    <row r="96" ht="0" hidden="1" customHeight="1" x14ac:dyDescent="0.15"/>
    <row r="97" ht="0" hidden="1" customHeight="1" x14ac:dyDescent="0.15"/>
    <row r="98" ht="0" hidden="1" customHeight="1" x14ac:dyDescent="0.15"/>
    <row r="99" ht="0" hidden="1" customHeight="1" x14ac:dyDescent="0.15"/>
    <row r="100" ht="0" hidden="1" customHeight="1" x14ac:dyDescent="0.15"/>
    <row r="101" ht="0" hidden="1" customHeight="1" x14ac:dyDescent="0.15"/>
  </sheetData>
  <sheetProtection password="C6B3" sheet="1" objects="1" scenarios="1"/>
  <autoFilter ref="U1:W1"/>
  <sortState ref="S3:S9">
    <sortCondition ref="S2"/>
  </sortState>
  <mergeCells count="14">
    <mergeCell ref="J20:K27"/>
    <mergeCell ref="C18:D18"/>
    <mergeCell ref="C30:D36"/>
    <mergeCell ref="C14:E14"/>
    <mergeCell ref="F14:H14"/>
    <mergeCell ref="C20:H27"/>
    <mergeCell ref="C13:E13"/>
    <mergeCell ref="C15:E15"/>
    <mergeCell ref="C16:E16"/>
    <mergeCell ref="C17:E17"/>
    <mergeCell ref="F13:H13"/>
    <mergeCell ref="F15:H15"/>
    <mergeCell ref="F16:H16"/>
    <mergeCell ref="F17:H17"/>
  </mergeCells>
  <conditionalFormatting sqref="E18">
    <cfRule type="cellIs" dxfId="10" priority="29" stopIfTrue="1" operator="equal">
      <formula>"JA"</formula>
    </cfRule>
    <cfRule type="cellIs" dxfId="9" priority="30" stopIfTrue="1" operator="equal">
      <formula>"NEE"</formula>
    </cfRule>
  </conditionalFormatting>
  <conditionalFormatting sqref="V4">
    <cfRule type="cellIs" dxfId="8" priority="23" stopIfTrue="1" operator="equal">
      <formula>"Onbekend"</formula>
    </cfRule>
  </conditionalFormatting>
  <conditionalFormatting sqref="I15">
    <cfRule type="cellIs" dxfId="7" priority="7" stopIfTrue="1" operator="equal">
      <formula>"JA"</formula>
    </cfRule>
    <cfRule type="cellIs" dxfId="6" priority="8" stopIfTrue="1" operator="equal">
      <formula>"NEE"</formula>
    </cfRule>
  </conditionalFormatting>
  <conditionalFormatting sqref="I16">
    <cfRule type="cellIs" dxfId="5" priority="5" stopIfTrue="1" operator="equal">
      <formula>"JA"</formula>
    </cfRule>
    <cfRule type="cellIs" dxfId="4" priority="6" stopIfTrue="1" operator="equal">
      <formula>"NEE"</formula>
    </cfRule>
  </conditionalFormatting>
  <conditionalFormatting sqref="I17">
    <cfRule type="cellIs" dxfId="3" priority="3" stopIfTrue="1" operator="equal">
      <formula>"JA"</formula>
    </cfRule>
    <cfRule type="cellIs" dxfId="2" priority="4" stopIfTrue="1" operator="equal">
      <formula>"NEE"</formula>
    </cfRule>
  </conditionalFormatting>
  <conditionalFormatting sqref="I14">
    <cfRule type="cellIs" dxfId="1" priority="1" stopIfTrue="1" operator="equal">
      <formula>"JA"</formula>
    </cfRule>
    <cfRule type="cellIs" dxfId="0" priority="2" stopIfTrue="1" operator="equal">
      <formula>"NEE"</formula>
    </cfRule>
  </conditionalFormatting>
  <dataValidations count="5">
    <dataValidation type="whole" operator="greaterThanOrEqual" allowBlank="1" showInputMessage="1" showErrorMessage="1" sqref="P13 P11 L11 G18:K18 K17 L13">
      <formula1>0</formula1>
    </dataValidation>
    <dataValidation operator="greaterThanOrEqual" allowBlank="1" showInputMessage="1" showErrorMessage="1" sqref="C20 O11 O13 F30:F34 F18 J19 C39:C40 C28:D28 E28:E31"/>
    <dataValidation type="list" allowBlank="1" showInputMessage="1" showErrorMessage="1" error="Maak een keuze uit de lijst met Wlz-uitvoerders." sqref="C7">
      <formula1>$S$2:$S$9</formula1>
    </dataValidation>
    <dataValidation type="list" allowBlank="1" showInputMessage="1" showErrorMessage="1" error="Vul 'ja' of 'nee' in." sqref="I14:I17">
      <formula1>$Q$2:$Q$3</formula1>
    </dataValidation>
    <dataValidation type="list" allowBlank="1" showInputMessage="1" showErrorMessage="1" error="Maak een keuze uit de lijst met zorgkantoornummers." sqref="C10">
      <formula1>$U$2:$U$32</formula1>
    </dataValidation>
  </dataValidations>
  <pageMargins left="0.25" right="0.25" top="0.75" bottom="0.75" header="0.3" footer="0.3"/>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E33" sqref="E33"/>
    </sheetView>
  </sheetViews>
  <sheetFormatPr defaultRowHeight="15" x14ac:dyDescent="0.25"/>
  <cols>
    <col min="1" max="1" width="24" bestFit="1" customWidth="1"/>
    <col min="2" max="2" width="17.28515625" bestFit="1" customWidth="1"/>
    <col min="3" max="3" width="20" bestFit="1" customWidth="1"/>
    <col min="4" max="4" width="27.42578125" bestFit="1" customWidth="1"/>
    <col min="5" max="5" width="60.140625" bestFit="1" customWidth="1"/>
    <col min="6" max="6" width="30.42578125" bestFit="1" customWidth="1"/>
    <col min="7" max="7" width="39.85546875" bestFit="1" customWidth="1"/>
    <col min="8" max="8" width="56.7109375" bestFit="1" customWidth="1"/>
  </cols>
  <sheetData>
    <row r="1" spans="1:8" x14ac:dyDescent="0.25">
      <c r="A1" t="s">
        <v>73</v>
      </c>
      <c r="B1" t="s">
        <v>74</v>
      </c>
      <c r="C1" t="s">
        <v>72</v>
      </c>
      <c r="D1" t="s">
        <v>49</v>
      </c>
      <c r="E1" t="s">
        <v>53</v>
      </c>
      <c r="F1" t="s">
        <v>50</v>
      </c>
      <c r="G1" t="s">
        <v>52</v>
      </c>
      <c r="H1" t="s">
        <v>51</v>
      </c>
    </row>
    <row r="2" spans="1:8" x14ac:dyDescent="0.25">
      <c r="A2">
        <v>3010</v>
      </c>
      <c r="B2" t="s">
        <v>7</v>
      </c>
      <c r="C2" t="s">
        <v>38</v>
      </c>
      <c r="D2">
        <v>1805</v>
      </c>
      <c r="E2">
        <v>73812301.469999999</v>
      </c>
      <c r="F2">
        <v>0</v>
      </c>
      <c r="G2">
        <v>73307140.769999996</v>
      </c>
      <c r="H2">
        <v>0</v>
      </c>
    </row>
    <row r="3" spans="1:8" x14ac:dyDescent="0.25">
      <c r="A3">
        <v>3020</v>
      </c>
      <c r="B3" t="s">
        <v>8</v>
      </c>
      <c r="C3" t="s">
        <v>2</v>
      </c>
      <c r="D3">
        <v>2048</v>
      </c>
      <c r="E3">
        <v>88419719.599999994</v>
      </c>
      <c r="F3">
        <v>0</v>
      </c>
      <c r="G3">
        <v>89142240.239999995</v>
      </c>
      <c r="H3">
        <v>0</v>
      </c>
    </row>
    <row r="4" spans="1:8" x14ac:dyDescent="0.25">
      <c r="A4">
        <v>3030</v>
      </c>
      <c r="B4" t="s">
        <v>9</v>
      </c>
      <c r="C4" t="s">
        <v>39</v>
      </c>
      <c r="D4">
        <v>1417</v>
      </c>
      <c r="E4">
        <v>66079846</v>
      </c>
      <c r="F4">
        <v>90454</v>
      </c>
      <c r="G4">
        <v>58050167</v>
      </c>
      <c r="H4">
        <v>0</v>
      </c>
    </row>
    <row r="5" spans="1:8" x14ac:dyDescent="0.25">
      <c r="A5">
        <v>3040</v>
      </c>
      <c r="B5" t="s">
        <v>10</v>
      </c>
      <c r="C5" t="s">
        <v>39</v>
      </c>
      <c r="D5">
        <v>1296</v>
      </c>
      <c r="E5">
        <v>57622550</v>
      </c>
      <c r="F5">
        <v>73201</v>
      </c>
      <c r="G5">
        <v>50766169</v>
      </c>
      <c r="H5">
        <v>0</v>
      </c>
    </row>
    <row r="6" spans="1:8" x14ac:dyDescent="0.25">
      <c r="A6">
        <v>3050</v>
      </c>
      <c r="B6" t="s">
        <v>11</v>
      </c>
      <c r="C6" t="s">
        <v>38</v>
      </c>
      <c r="D6">
        <v>1606</v>
      </c>
      <c r="E6">
        <v>64167497.060000002</v>
      </c>
      <c r="F6">
        <v>0</v>
      </c>
      <c r="G6">
        <v>64437041.469999999</v>
      </c>
      <c r="H6">
        <v>0</v>
      </c>
    </row>
    <row r="7" spans="1:8" x14ac:dyDescent="0.25">
      <c r="A7">
        <v>3060</v>
      </c>
      <c r="B7" t="s">
        <v>12</v>
      </c>
      <c r="C7" t="s">
        <v>40</v>
      </c>
      <c r="D7">
        <v>710</v>
      </c>
      <c r="E7">
        <v>33753568</v>
      </c>
      <c r="F7">
        <v>46851</v>
      </c>
      <c r="G7">
        <v>29832120</v>
      </c>
      <c r="H7">
        <v>0</v>
      </c>
    </row>
    <row r="8" spans="1:8" x14ac:dyDescent="0.25">
      <c r="A8">
        <v>3061</v>
      </c>
      <c r="B8" t="s">
        <v>75</v>
      </c>
      <c r="C8" t="s">
        <v>4</v>
      </c>
      <c r="D8">
        <v>278</v>
      </c>
      <c r="E8">
        <v>9858700.3800000008</v>
      </c>
      <c r="F8">
        <v>0</v>
      </c>
      <c r="G8">
        <v>12433176.310000001</v>
      </c>
      <c r="H8">
        <v>0</v>
      </c>
    </row>
    <row r="9" spans="1:8" x14ac:dyDescent="0.25">
      <c r="A9">
        <v>3070</v>
      </c>
      <c r="B9" t="s">
        <v>13</v>
      </c>
      <c r="C9" t="s">
        <v>38</v>
      </c>
      <c r="D9">
        <v>2361</v>
      </c>
      <c r="E9">
        <v>95114463.700000003</v>
      </c>
      <c r="F9">
        <v>0</v>
      </c>
      <c r="G9">
        <v>96611907.859999999</v>
      </c>
      <c r="H9">
        <v>0</v>
      </c>
    </row>
    <row r="10" spans="1:8" x14ac:dyDescent="0.25">
      <c r="A10">
        <v>3080</v>
      </c>
      <c r="B10" t="s">
        <v>14</v>
      </c>
      <c r="C10" t="s">
        <v>41</v>
      </c>
      <c r="D10">
        <v>1036</v>
      </c>
      <c r="E10">
        <v>46841201.280000001</v>
      </c>
      <c r="F10">
        <v>256798.55</v>
      </c>
      <c r="G10">
        <v>48747122.75</v>
      </c>
      <c r="H10">
        <v>0</v>
      </c>
    </row>
    <row r="11" spans="1:8" x14ac:dyDescent="0.25">
      <c r="A11">
        <v>3090</v>
      </c>
      <c r="B11" t="s">
        <v>15</v>
      </c>
      <c r="C11" t="s">
        <v>40</v>
      </c>
      <c r="D11">
        <v>2077</v>
      </c>
      <c r="E11">
        <v>94219764</v>
      </c>
      <c r="F11">
        <v>82773</v>
      </c>
      <c r="G11">
        <v>80713263</v>
      </c>
      <c r="H11">
        <v>0</v>
      </c>
    </row>
    <row r="12" spans="1:8" x14ac:dyDescent="0.25">
      <c r="A12">
        <v>3100</v>
      </c>
      <c r="B12" t="s">
        <v>16</v>
      </c>
      <c r="C12" t="s">
        <v>39</v>
      </c>
      <c r="D12">
        <v>488</v>
      </c>
      <c r="E12">
        <v>20140845</v>
      </c>
      <c r="F12">
        <v>0</v>
      </c>
      <c r="G12">
        <v>17910288</v>
      </c>
      <c r="H12">
        <v>0</v>
      </c>
    </row>
    <row r="13" spans="1:8" x14ac:dyDescent="0.25">
      <c r="A13">
        <v>3110</v>
      </c>
      <c r="B13" t="s">
        <v>17</v>
      </c>
      <c r="C13" t="s">
        <v>40</v>
      </c>
      <c r="D13">
        <v>843</v>
      </c>
      <c r="E13">
        <v>37664553</v>
      </c>
      <c r="F13">
        <v>85806</v>
      </c>
      <c r="G13">
        <v>31998249</v>
      </c>
      <c r="H13">
        <v>0</v>
      </c>
    </row>
    <row r="14" spans="1:8" x14ac:dyDescent="0.25">
      <c r="A14">
        <v>3120</v>
      </c>
      <c r="B14" t="s">
        <v>18</v>
      </c>
      <c r="C14" t="s">
        <v>42</v>
      </c>
      <c r="D14">
        <v>945</v>
      </c>
      <c r="E14">
        <v>44308241.32</v>
      </c>
      <c r="F14">
        <v>313988.47999999998</v>
      </c>
      <c r="G14">
        <v>44808602.219999999</v>
      </c>
      <c r="H14">
        <v>0</v>
      </c>
    </row>
    <row r="15" spans="1:8" x14ac:dyDescent="0.25">
      <c r="A15">
        <v>3130</v>
      </c>
      <c r="B15" t="s">
        <v>19</v>
      </c>
      <c r="C15" t="s">
        <v>39</v>
      </c>
      <c r="D15">
        <v>589</v>
      </c>
      <c r="E15">
        <v>27771674</v>
      </c>
      <c r="F15">
        <v>18224</v>
      </c>
      <c r="G15">
        <v>24424787</v>
      </c>
      <c r="H15">
        <v>0</v>
      </c>
    </row>
    <row r="16" spans="1:8" x14ac:dyDescent="0.25">
      <c r="A16">
        <v>3140</v>
      </c>
      <c r="B16" t="s">
        <v>20</v>
      </c>
      <c r="C16" t="s">
        <v>39</v>
      </c>
      <c r="D16">
        <v>445</v>
      </c>
      <c r="E16">
        <v>19425951</v>
      </c>
      <c r="F16">
        <v>0</v>
      </c>
      <c r="G16">
        <v>16828431</v>
      </c>
      <c r="H16">
        <v>0</v>
      </c>
    </row>
    <row r="17" spans="1:8" x14ac:dyDescent="0.25">
      <c r="A17">
        <v>3150</v>
      </c>
      <c r="B17" t="s">
        <v>21</v>
      </c>
      <c r="C17" t="s">
        <v>40</v>
      </c>
      <c r="D17">
        <v>1054</v>
      </c>
      <c r="E17">
        <v>45875217</v>
      </c>
      <c r="F17">
        <v>15537</v>
      </c>
      <c r="G17">
        <v>40658574</v>
      </c>
      <c r="H17">
        <v>0</v>
      </c>
    </row>
    <row r="18" spans="1:8" x14ac:dyDescent="0.25">
      <c r="A18">
        <v>3160</v>
      </c>
      <c r="B18" t="s">
        <v>22</v>
      </c>
      <c r="C18" t="s">
        <v>43</v>
      </c>
      <c r="D18">
        <v>273</v>
      </c>
      <c r="E18">
        <v>11207847.82</v>
      </c>
      <c r="F18">
        <v>12475.87</v>
      </c>
      <c r="G18">
        <v>12002926.890000001</v>
      </c>
      <c r="H18">
        <v>0</v>
      </c>
    </row>
    <row r="19" spans="1:8" x14ac:dyDescent="0.25">
      <c r="A19">
        <v>3170</v>
      </c>
      <c r="B19" t="s">
        <v>23</v>
      </c>
      <c r="C19" t="s">
        <v>43</v>
      </c>
      <c r="D19">
        <v>658</v>
      </c>
      <c r="E19">
        <v>28814756.989999998</v>
      </c>
      <c r="F19">
        <v>256873.74</v>
      </c>
      <c r="G19">
        <v>28686821.059999999</v>
      </c>
      <c r="H19">
        <v>0</v>
      </c>
    </row>
    <row r="20" spans="1:8" x14ac:dyDescent="0.25">
      <c r="A20">
        <v>3180</v>
      </c>
      <c r="B20" t="s">
        <v>24</v>
      </c>
      <c r="C20" t="s">
        <v>1</v>
      </c>
      <c r="D20">
        <v>1227</v>
      </c>
      <c r="E20">
        <v>54136921</v>
      </c>
      <c r="F20">
        <v>603085</v>
      </c>
      <c r="G20">
        <v>59241987</v>
      </c>
      <c r="H20">
        <v>0</v>
      </c>
    </row>
    <row r="21" spans="1:8" x14ac:dyDescent="0.25">
      <c r="A21">
        <v>3190</v>
      </c>
      <c r="B21" t="s">
        <v>25</v>
      </c>
      <c r="C21" t="s">
        <v>3</v>
      </c>
      <c r="D21">
        <v>414</v>
      </c>
      <c r="E21">
        <v>18286992.359999999</v>
      </c>
      <c r="F21">
        <v>6185.16</v>
      </c>
      <c r="G21">
        <v>18754622.030000001</v>
      </c>
      <c r="H21">
        <v>0</v>
      </c>
    </row>
    <row r="22" spans="1:8" x14ac:dyDescent="0.25">
      <c r="A22">
        <v>3200</v>
      </c>
      <c r="B22" t="s">
        <v>26</v>
      </c>
      <c r="C22" t="s">
        <v>44</v>
      </c>
      <c r="D22">
        <v>451</v>
      </c>
      <c r="E22">
        <v>20133774.699999999</v>
      </c>
      <c r="F22">
        <v>131471.20000000001</v>
      </c>
      <c r="G22">
        <v>20322706.710000001</v>
      </c>
      <c r="H22">
        <v>0</v>
      </c>
    </row>
    <row r="23" spans="1:8" x14ac:dyDescent="0.25">
      <c r="A23">
        <v>3210</v>
      </c>
      <c r="B23" t="s">
        <v>27</v>
      </c>
      <c r="C23" t="s">
        <v>39</v>
      </c>
      <c r="D23">
        <v>1057</v>
      </c>
      <c r="E23">
        <v>44988891</v>
      </c>
      <c r="F23">
        <v>64043</v>
      </c>
      <c r="G23">
        <v>39487252</v>
      </c>
      <c r="H23">
        <v>0</v>
      </c>
    </row>
    <row r="24" spans="1:8" x14ac:dyDescent="0.25">
      <c r="A24">
        <v>3220</v>
      </c>
      <c r="B24" t="s">
        <v>28</v>
      </c>
      <c r="C24" t="s">
        <v>3</v>
      </c>
      <c r="D24">
        <v>304</v>
      </c>
      <c r="E24">
        <v>12268648.539999999</v>
      </c>
      <c r="F24">
        <v>38786.33</v>
      </c>
      <c r="G24">
        <v>13504572.43</v>
      </c>
      <c r="H24">
        <v>0</v>
      </c>
    </row>
    <row r="25" spans="1:8" x14ac:dyDescent="0.25">
      <c r="A25">
        <v>3230</v>
      </c>
      <c r="B25" t="s">
        <v>29</v>
      </c>
      <c r="C25" t="s">
        <v>1</v>
      </c>
      <c r="D25">
        <v>685</v>
      </c>
      <c r="E25">
        <v>33168201</v>
      </c>
      <c r="F25">
        <v>148598</v>
      </c>
      <c r="G25">
        <v>35048178</v>
      </c>
      <c r="H25">
        <v>0</v>
      </c>
    </row>
    <row r="26" spans="1:8" x14ac:dyDescent="0.25">
      <c r="A26">
        <v>3240</v>
      </c>
      <c r="B26" t="s">
        <v>30</v>
      </c>
      <c r="C26" t="s">
        <v>44</v>
      </c>
      <c r="D26">
        <v>682</v>
      </c>
      <c r="E26">
        <v>29549309.960000001</v>
      </c>
      <c r="F26">
        <v>252276.85</v>
      </c>
      <c r="G26">
        <v>30013577.190000001</v>
      </c>
      <c r="H26">
        <v>0</v>
      </c>
    </row>
    <row r="27" spans="1:8" x14ac:dyDescent="0.25">
      <c r="A27">
        <v>3250</v>
      </c>
      <c r="B27" t="s">
        <v>31</v>
      </c>
      <c r="C27" t="s">
        <v>1</v>
      </c>
      <c r="D27">
        <v>605</v>
      </c>
      <c r="E27">
        <v>27959050</v>
      </c>
      <c r="F27">
        <v>165080</v>
      </c>
      <c r="G27">
        <v>30111405</v>
      </c>
      <c r="H27">
        <v>0</v>
      </c>
    </row>
    <row r="28" spans="1:8" x14ac:dyDescent="0.25">
      <c r="A28">
        <v>3260</v>
      </c>
      <c r="B28" t="s">
        <v>32</v>
      </c>
      <c r="C28" t="s">
        <v>1</v>
      </c>
      <c r="D28">
        <v>1264</v>
      </c>
      <c r="E28">
        <v>57732564</v>
      </c>
      <c r="F28">
        <v>421596</v>
      </c>
      <c r="G28">
        <v>65309647</v>
      </c>
      <c r="H28">
        <v>0</v>
      </c>
    </row>
    <row r="29" spans="1:8" x14ac:dyDescent="0.25">
      <c r="A29">
        <v>3270</v>
      </c>
      <c r="B29" t="s">
        <v>33</v>
      </c>
      <c r="C29" t="s">
        <v>41</v>
      </c>
      <c r="D29">
        <v>1106</v>
      </c>
      <c r="E29">
        <v>48649753.520000003</v>
      </c>
      <c r="F29">
        <v>428877.39</v>
      </c>
      <c r="G29">
        <v>49383553.759999998</v>
      </c>
      <c r="H29">
        <v>0</v>
      </c>
    </row>
    <row r="30" spans="1:8" x14ac:dyDescent="0.25">
      <c r="A30">
        <v>3280</v>
      </c>
      <c r="B30" t="s">
        <v>34</v>
      </c>
      <c r="C30" t="s">
        <v>41</v>
      </c>
      <c r="D30">
        <v>1243</v>
      </c>
      <c r="E30">
        <v>57449145.020000003</v>
      </c>
      <c r="F30">
        <v>574057.81999999995</v>
      </c>
      <c r="G30">
        <v>59418816.869999997</v>
      </c>
      <c r="H30">
        <v>0</v>
      </c>
    </row>
    <row r="31" spans="1:8" x14ac:dyDescent="0.25">
      <c r="A31">
        <v>3290</v>
      </c>
      <c r="B31" t="s">
        <v>35</v>
      </c>
      <c r="C31" t="s">
        <v>1</v>
      </c>
      <c r="D31">
        <v>1338</v>
      </c>
      <c r="E31">
        <v>59685483</v>
      </c>
      <c r="F31">
        <v>269248</v>
      </c>
      <c r="G31">
        <v>63945262</v>
      </c>
      <c r="H31">
        <v>0</v>
      </c>
    </row>
    <row r="32" spans="1:8" x14ac:dyDescent="0.25">
      <c r="A32">
        <v>3300</v>
      </c>
      <c r="B32" t="s">
        <v>36</v>
      </c>
      <c r="C32" t="s">
        <v>41</v>
      </c>
      <c r="D32">
        <v>1041</v>
      </c>
      <c r="E32">
        <v>46739594.880000003</v>
      </c>
      <c r="F32">
        <v>476760.39</v>
      </c>
      <c r="G32">
        <v>49249997.149999999</v>
      </c>
      <c r="H32">
        <v>0</v>
      </c>
    </row>
    <row r="33" spans="1:8" x14ac:dyDescent="0.25">
      <c r="A33">
        <v>3310</v>
      </c>
      <c r="B33" t="s">
        <v>37</v>
      </c>
      <c r="C33" t="s">
        <v>1</v>
      </c>
      <c r="D33">
        <v>1234</v>
      </c>
      <c r="E33">
        <v>56337998</v>
      </c>
      <c r="F33">
        <v>429235</v>
      </c>
      <c r="G33">
        <v>63555609</v>
      </c>
      <c r="H33">
        <v>0</v>
      </c>
    </row>
    <row r="34" spans="1:8" x14ac:dyDescent="0.25">
      <c r="D34">
        <v>32580</v>
      </c>
      <c r="E34">
        <v>1432185024.6000001</v>
      </c>
      <c r="F34">
        <v>5262282.78</v>
      </c>
      <c r="G34">
        <v>1418706213.71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FF0000"/>
    <pageSetUpPr fitToPage="1"/>
  </sheetPr>
  <dimension ref="A1:P216"/>
  <sheetViews>
    <sheetView showGridLines="0" zoomScaleNormal="100" workbookViewId="0">
      <selection activeCell="A19" sqref="A19:XFD69"/>
    </sheetView>
  </sheetViews>
  <sheetFormatPr defaultColWidth="0" defaultRowHeight="15" zeroHeight="1" x14ac:dyDescent="0.25"/>
  <cols>
    <col min="1" max="1" width="9.140625" style="2" customWidth="1"/>
    <col min="2" max="15" width="9.140625" customWidth="1"/>
    <col min="16" max="16" width="9.140625" hidden="1" customWidth="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t="32.25" hidden="1" customHeight="1" x14ac:dyDescent="0.25"/>
    <row r="69" ht="33" hidden="1" customHeight="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sheetData>
  <customSheetViews>
    <customSheetView guid="{EDFB694D-00A4-4D0C-8E8E-CCF86156B749}" showGridLines="0" hiddenColumns="1">
      <selection activeCell="A4" sqref="A4"/>
      <pageMargins left="0.7" right="0.7" top="0.75" bottom="0.75" header="0.3" footer="0.3"/>
    </customSheetView>
  </customSheetViews>
  <pageMargins left="0.7" right="0.7" top="0.75" bottom="0.75" header="0.3" footer="0.3"/>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M45"/>
  <sheetViews>
    <sheetView topLeftCell="A13" workbookViewId="0">
      <selection activeCell="A26" sqref="A26"/>
    </sheetView>
  </sheetViews>
  <sheetFormatPr defaultRowHeight="15" x14ac:dyDescent="0.25"/>
  <cols>
    <col min="1" max="1" width="42.42578125" bestFit="1" customWidth="1"/>
    <col min="2" max="2" width="11" customWidth="1"/>
    <col min="3" max="3" width="17.5703125" customWidth="1"/>
    <col min="4" max="4" width="15.85546875" bestFit="1" customWidth="1"/>
    <col min="5" max="5" width="25.5703125" customWidth="1"/>
    <col min="6" max="6" width="13.42578125" bestFit="1" customWidth="1"/>
    <col min="7" max="7" width="10.5703125" bestFit="1" customWidth="1"/>
    <col min="8" max="21" width="18.140625" customWidth="1"/>
    <col min="22" max="22" width="18.28515625" customWidth="1"/>
    <col min="23" max="23" width="19.140625" customWidth="1"/>
  </cols>
  <sheetData>
    <row r="1" spans="1:15" x14ac:dyDescent="0.25">
      <c r="A1" s="22"/>
      <c r="B1" s="22"/>
      <c r="C1" s="22"/>
      <c r="D1" s="22"/>
      <c r="E1" s="22"/>
      <c r="F1" s="22"/>
      <c r="G1" s="22"/>
      <c r="H1" s="22"/>
      <c r="I1" s="22"/>
      <c r="J1" s="22"/>
      <c r="K1" s="22"/>
      <c r="L1" s="22"/>
      <c r="M1" s="22"/>
      <c r="N1" s="22"/>
      <c r="O1" s="22"/>
    </row>
    <row r="2" spans="1:15" x14ac:dyDescent="0.25">
      <c r="A2" s="23" t="s">
        <v>54</v>
      </c>
      <c r="B2" s="23" t="s">
        <v>55</v>
      </c>
      <c r="C2" s="22"/>
      <c r="D2" s="22"/>
      <c r="E2" s="22"/>
      <c r="F2" s="22"/>
      <c r="G2" s="22"/>
      <c r="H2" s="22"/>
      <c r="I2" s="22"/>
      <c r="J2" s="22"/>
      <c r="K2" s="22"/>
      <c r="L2" s="22"/>
      <c r="M2" s="22"/>
      <c r="N2" s="22"/>
      <c r="O2" s="22"/>
    </row>
    <row r="3" spans="1:15" x14ac:dyDescent="0.25">
      <c r="A3" s="24">
        <v>17</v>
      </c>
      <c r="B3" s="24">
        <v>1</v>
      </c>
      <c r="C3" s="25" t="s">
        <v>59</v>
      </c>
      <c r="D3" s="26"/>
      <c r="E3" s="26"/>
      <c r="F3" s="26"/>
      <c r="G3" s="26"/>
      <c r="H3" s="26"/>
      <c r="I3" s="26"/>
      <c r="J3" s="26"/>
      <c r="K3" s="26"/>
      <c r="L3" s="26"/>
      <c r="M3" s="26"/>
      <c r="N3" s="26"/>
      <c r="O3" s="27"/>
    </row>
    <row r="4" spans="1:15" x14ac:dyDescent="0.25">
      <c r="A4" s="24">
        <v>30</v>
      </c>
      <c r="B4" s="24">
        <v>2</v>
      </c>
      <c r="C4" s="25" t="s">
        <v>60</v>
      </c>
      <c r="D4" s="26"/>
      <c r="E4" s="26"/>
      <c r="F4" s="26"/>
      <c r="G4" s="26"/>
      <c r="H4" s="26"/>
      <c r="I4" s="26"/>
      <c r="J4" s="26"/>
      <c r="K4" s="26"/>
      <c r="L4" s="26"/>
      <c r="M4" s="26"/>
      <c r="N4" s="26"/>
      <c r="O4" s="27"/>
    </row>
    <row r="5" spans="1:15" x14ac:dyDescent="0.25">
      <c r="A5" s="24">
        <v>43</v>
      </c>
      <c r="B5" s="24">
        <v>3</v>
      </c>
      <c r="C5" s="25" t="s">
        <v>61</v>
      </c>
      <c r="D5" s="26"/>
      <c r="E5" s="26"/>
      <c r="F5" s="26"/>
      <c r="G5" s="26"/>
      <c r="H5" s="26"/>
      <c r="I5" s="26"/>
      <c r="J5" s="26"/>
      <c r="K5" s="26"/>
      <c r="L5" s="26"/>
      <c r="M5" s="26"/>
      <c r="N5" s="26"/>
      <c r="O5" s="27"/>
    </row>
    <row r="6" spans="1:15" ht="15.75" thickBot="1" x14ac:dyDescent="0.3">
      <c r="A6" s="22"/>
      <c r="B6" s="22"/>
      <c r="C6" s="22"/>
      <c r="D6" s="22"/>
      <c r="E6" s="22"/>
      <c r="F6" s="22"/>
      <c r="G6" s="22"/>
      <c r="H6" s="22"/>
      <c r="I6" s="22"/>
      <c r="J6" s="22"/>
      <c r="K6" s="22"/>
      <c r="L6" s="22"/>
      <c r="M6" s="22"/>
      <c r="N6" s="22"/>
      <c r="O6" s="22"/>
    </row>
    <row r="7" spans="1:15" x14ac:dyDescent="0.25">
      <c r="A7" s="28">
        <v>1</v>
      </c>
      <c r="B7" s="29"/>
      <c r="C7" s="29"/>
      <c r="D7" s="29"/>
      <c r="E7" s="29"/>
      <c r="F7" s="29"/>
      <c r="G7" s="29"/>
      <c r="H7" s="29"/>
      <c r="I7" s="29"/>
      <c r="J7" s="29"/>
      <c r="K7" s="29"/>
      <c r="L7" s="29"/>
      <c r="M7" s="29"/>
      <c r="N7" s="29"/>
      <c r="O7" s="29"/>
    </row>
    <row r="8" spans="1:15" x14ac:dyDescent="0.25">
      <c r="A8" s="30"/>
      <c r="B8" s="31"/>
      <c r="C8" s="31"/>
      <c r="D8" s="31"/>
      <c r="E8" s="31"/>
      <c r="F8" s="31"/>
      <c r="G8" s="31"/>
      <c r="H8" s="31"/>
      <c r="I8" s="31"/>
      <c r="J8" s="31"/>
      <c r="K8" s="31"/>
      <c r="L8" s="31"/>
      <c r="M8" s="31"/>
      <c r="N8" s="31"/>
      <c r="O8" s="31"/>
    </row>
    <row r="9" spans="1:15" x14ac:dyDescent="0.25">
      <c r="A9" s="30"/>
      <c r="B9" s="31"/>
      <c r="C9" s="31"/>
      <c r="D9" s="31"/>
      <c r="E9" s="31"/>
      <c r="F9" s="31"/>
      <c r="G9" s="31"/>
      <c r="H9" s="31"/>
      <c r="I9" s="31"/>
      <c r="J9" s="31"/>
      <c r="K9" s="31"/>
      <c r="L9" s="31"/>
      <c r="M9" s="31"/>
      <c r="N9" s="31"/>
      <c r="O9" s="31"/>
    </row>
    <row r="10" spans="1:15" x14ac:dyDescent="0.25">
      <c r="A10" s="32" t="s">
        <v>62</v>
      </c>
      <c r="B10" s="31"/>
      <c r="C10" s="31"/>
      <c r="D10" s="31"/>
      <c r="E10" s="31"/>
      <c r="F10" s="31"/>
      <c r="G10" s="31"/>
      <c r="H10" s="31"/>
      <c r="I10" s="31"/>
      <c r="J10" s="31"/>
      <c r="K10" s="31"/>
      <c r="L10" s="31"/>
      <c r="M10" s="31"/>
      <c r="N10" s="31"/>
      <c r="O10" s="31"/>
    </row>
    <row r="11" spans="1:15" x14ac:dyDescent="0.25">
      <c r="A11" s="30"/>
      <c r="B11" s="33"/>
      <c r="C11" s="33"/>
      <c r="D11" s="33"/>
      <c r="E11" s="33"/>
      <c r="F11" s="31"/>
      <c r="G11" s="31"/>
      <c r="H11" s="31"/>
      <c r="I11" s="31"/>
      <c r="J11" s="31"/>
      <c r="K11" s="31"/>
      <c r="L11" s="31"/>
      <c r="M11" s="31"/>
      <c r="N11" s="31"/>
      <c r="O11" s="31"/>
    </row>
    <row r="12" spans="1:15" x14ac:dyDescent="0.25">
      <c r="A12" s="34" t="s">
        <v>63</v>
      </c>
      <c r="B12" s="35"/>
      <c r="C12" s="36"/>
      <c r="D12" s="36"/>
      <c r="E12" s="36"/>
      <c r="F12" s="36"/>
      <c r="G12" s="36"/>
      <c r="H12" s="36"/>
      <c r="I12" s="36"/>
      <c r="J12" s="36"/>
      <c r="K12" s="36"/>
      <c r="L12" s="36"/>
      <c r="M12" s="36"/>
      <c r="N12" s="36"/>
      <c r="O12" s="36"/>
    </row>
    <row r="13" spans="1:15" x14ac:dyDescent="0.25">
      <c r="A13" s="30"/>
      <c r="B13" s="33"/>
      <c r="C13" s="33"/>
      <c r="D13" s="33"/>
      <c r="E13" s="33"/>
      <c r="F13" s="33"/>
      <c r="G13" s="33"/>
      <c r="H13" s="33"/>
      <c r="I13" s="33"/>
      <c r="J13" s="33"/>
      <c r="K13" s="33"/>
      <c r="L13" s="33"/>
      <c r="M13" s="33"/>
      <c r="N13" s="33"/>
      <c r="O13" s="33"/>
    </row>
    <row r="14" spans="1:15" x14ac:dyDescent="0.25">
      <c r="A14" s="37"/>
      <c r="B14" s="37"/>
      <c r="C14" s="38"/>
      <c r="D14" s="39"/>
      <c r="E14" s="39"/>
      <c r="F14" s="38"/>
      <c r="G14" s="52"/>
      <c r="H14" s="52"/>
      <c r="I14" s="52"/>
      <c r="J14" s="52"/>
      <c r="K14" s="52"/>
      <c r="L14" s="52"/>
      <c r="M14" s="53"/>
      <c r="N14" s="53"/>
      <c r="O14" s="52"/>
    </row>
    <row r="15" spans="1:15" x14ac:dyDescent="0.25">
      <c r="A15" s="40"/>
      <c r="B15" s="40"/>
      <c r="C15" s="41"/>
      <c r="D15" s="42"/>
      <c r="E15" s="42"/>
      <c r="F15" s="42"/>
      <c r="G15" s="54"/>
      <c r="H15" s="54"/>
      <c r="I15" s="54"/>
      <c r="J15" s="54"/>
      <c r="K15" s="54"/>
      <c r="L15" s="54"/>
      <c r="M15" s="54"/>
      <c r="N15" s="54"/>
      <c r="O15" s="54"/>
    </row>
    <row r="16" spans="1:15" ht="21" x14ac:dyDescent="0.25">
      <c r="A16" s="43" t="s">
        <v>69</v>
      </c>
      <c r="B16" s="43" t="str">
        <f>Knelpuntenprocedure!C9</f>
        <v>Zorgkantoornummer</v>
      </c>
      <c r="C16" s="44" t="str">
        <f>Knelpuntenprocedure!D9</f>
        <v>Zorgkantoor</v>
      </c>
      <c r="D16" s="44">
        <f>Knelpuntenprocedure!E9</f>
        <v>0</v>
      </c>
      <c r="E16" s="44" t="str">
        <f>Knelpuntenprocedure!C14</f>
        <v>Overzicht van de realisatie en de wachtlijsten per zorgaanbieder in de regio van de Wlz-uitvoerder.</v>
      </c>
      <c r="F16" s="44" t="str">
        <f>Knelpuntenprocedure!C19</f>
        <v>Toelichting</v>
      </c>
      <c r="G16" s="55"/>
      <c r="H16" s="55"/>
      <c r="I16" s="55"/>
      <c r="J16" s="55"/>
      <c r="K16" s="55"/>
      <c r="L16" s="55"/>
      <c r="M16" s="55"/>
      <c r="N16" s="55"/>
      <c r="O16" s="55"/>
    </row>
    <row r="17" spans="1:36" x14ac:dyDescent="0.25">
      <c r="A17" s="57" t="str">
        <f>B17&amp;+" - "&amp;+E17</f>
        <v>0 - 0</v>
      </c>
      <c r="B17" s="48">
        <f>Knelpuntenprocedure!C10</f>
        <v>0</v>
      </c>
      <c r="C17" s="48" t="str">
        <f>Knelpuntenprocedure!D10</f>
        <v/>
      </c>
      <c r="D17" s="48">
        <f>Knelpuntenprocedure!E10</f>
        <v>0</v>
      </c>
      <c r="E17" s="51">
        <f>Knelpuntenprocedure!H14</f>
        <v>0</v>
      </c>
      <c r="F17" s="51">
        <f>Knelpuntenprocedure!C20</f>
        <v>0</v>
      </c>
      <c r="G17" s="56"/>
      <c r="H17" s="56"/>
      <c r="I17" s="56"/>
      <c r="J17" s="56"/>
      <c r="K17" s="56"/>
      <c r="L17" s="56"/>
      <c r="M17" s="56"/>
      <c r="N17" s="56"/>
      <c r="O17" s="56"/>
    </row>
    <row r="18" spans="1:36" x14ac:dyDescent="0.25">
      <c r="A18" s="45" t="s">
        <v>57</v>
      </c>
      <c r="B18" s="31" t="s">
        <v>57</v>
      </c>
      <c r="C18" s="31" t="s">
        <v>57</v>
      </c>
      <c r="D18" s="31" t="s">
        <v>57</v>
      </c>
      <c r="E18" s="31"/>
      <c r="F18" s="52"/>
      <c r="G18" s="52"/>
      <c r="H18" s="52"/>
      <c r="I18" s="52"/>
      <c r="J18" s="52"/>
      <c r="K18" s="52"/>
      <c r="L18" s="52"/>
      <c r="M18" s="52"/>
      <c r="N18" s="52"/>
      <c r="O18" s="52"/>
    </row>
    <row r="19" spans="1:36" ht="15.75" thickBot="1" x14ac:dyDescent="0.3">
      <c r="A19" s="45"/>
      <c r="B19" s="31"/>
      <c r="C19" s="31"/>
      <c r="D19" s="31"/>
      <c r="E19" s="31"/>
      <c r="F19" s="31"/>
      <c r="G19" s="31"/>
      <c r="H19" s="31"/>
      <c r="I19" s="31"/>
      <c r="J19" s="31"/>
      <c r="K19" s="31"/>
      <c r="L19" s="31"/>
      <c r="M19" s="31"/>
      <c r="N19" s="31"/>
      <c r="O19" s="31"/>
    </row>
    <row r="20" spans="1:36" x14ac:dyDescent="0.25">
      <c r="A20" s="28">
        <v>2</v>
      </c>
      <c r="B20" s="29"/>
      <c r="C20" s="29"/>
      <c r="D20" s="29"/>
      <c r="E20" s="29"/>
      <c r="F20" s="29"/>
      <c r="G20" s="29"/>
      <c r="H20" s="29"/>
      <c r="I20" s="29"/>
      <c r="J20" s="29"/>
      <c r="K20" s="29"/>
      <c r="L20" s="29"/>
      <c r="M20" s="29"/>
      <c r="N20" s="29"/>
      <c r="O20" s="29"/>
      <c r="P20" s="29"/>
      <c r="Q20" s="29"/>
      <c r="R20" s="29"/>
      <c r="S20" s="29"/>
      <c r="T20" s="29"/>
      <c r="U20" s="29"/>
      <c r="V20" s="29"/>
      <c r="W20" s="29"/>
    </row>
    <row r="21" spans="1:36" x14ac:dyDescent="0.25">
      <c r="A21" s="30"/>
      <c r="B21" s="31"/>
      <c r="C21" s="31"/>
      <c r="D21" s="31"/>
      <c r="E21" s="31"/>
      <c r="F21" s="31"/>
      <c r="G21" s="31"/>
      <c r="H21" s="31"/>
      <c r="I21" s="31"/>
      <c r="J21" s="31"/>
      <c r="K21" s="31"/>
      <c r="L21" s="31"/>
      <c r="M21" s="31"/>
      <c r="N21" s="31"/>
      <c r="O21" s="31"/>
      <c r="P21" s="31"/>
      <c r="Q21" s="31"/>
      <c r="R21" s="31"/>
      <c r="S21" s="31"/>
      <c r="T21" s="31"/>
      <c r="U21" s="31"/>
      <c r="V21" s="31"/>
      <c r="W21" s="31"/>
    </row>
    <row r="22" spans="1:36" x14ac:dyDescent="0.25">
      <c r="A22" s="30"/>
      <c r="B22" s="31"/>
      <c r="C22" s="31"/>
      <c r="D22" s="31"/>
      <c r="E22" s="31"/>
      <c r="F22" s="31"/>
      <c r="G22" s="31"/>
      <c r="H22" s="31"/>
      <c r="I22" s="31"/>
      <c r="J22" s="31"/>
      <c r="K22" s="31"/>
      <c r="L22" s="31"/>
      <c r="M22" s="31"/>
      <c r="N22" s="31"/>
      <c r="O22" s="31"/>
      <c r="P22" s="31"/>
      <c r="Q22" s="31"/>
      <c r="R22" s="31"/>
      <c r="S22" s="31"/>
      <c r="T22" s="31"/>
      <c r="U22" s="31"/>
      <c r="V22" s="31"/>
      <c r="W22" s="31"/>
    </row>
    <row r="23" spans="1:36" x14ac:dyDescent="0.25">
      <c r="A23" s="46" t="s">
        <v>64</v>
      </c>
      <c r="B23" s="31"/>
      <c r="C23" s="31"/>
      <c r="D23" s="31"/>
      <c r="E23" s="31"/>
      <c r="F23" s="31"/>
      <c r="G23" s="31"/>
      <c r="H23" s="31"/>
      <c r="I23" s="31"/>
      <c r="J23" s="31"/>
      <c r="K23" s="31"/>
      <c r="L23" s="31"/>
      <c r="M23" s="31"/>
      <c r="N23" s="31"/>
      <c r="O23" s="31"/>
      <c r="P23" s="31"/>
      <c r="Q23" s="31"/>
      <c r="R23" s="31"/>
      <c r="S23" s="31"/>
      <c r="T23" s="31"/>
      <c r="U23" s="31"/>
      <c r="V23" s="31"/>
      <c r="W23" s="31"/>
    </row>
    <row r="24" spans="1:36" x14ac:dyDescent="0.25">
      <c r="A24" s="30"/>
      <c r="B24" s="33"/>
      <c r="C24" s="33"/>
      <c r="D24" s="33"/>
      <c r="E24" s="33"/>
      <c r="F24" s="33"/>
      <c r="G24" s="33"/>
      <c r="H24" s="33"/>
      <c r="I24" s="33"/>
      <c r="J24" s="33"/>
      <c r="K24" s="33"/>
      <c r="L24" s="33"/>
      <c r="M24" s="33"/>
      <c r="N24" s="33"/>
      <c r="O24" s="33"/>
      <c r="P24" s="33"/>
      <c r="Q24" s="33"/>
      <c r="R24" s="33"/>
      <c r="S24" s="33"/>
      <c r="T24" s="33"/>
      <c r="U24" s="33"/>
      <c r="V24" s="33"/>
      <c r="W24" s="33"/>
    </row>
    <row r="25" spans="1:36" x14ac:dyDescent="0.25">
      <c r="A25" s="35" t="s">
        <v>65</v>
      </c>
      <c r="B25" s="34"/>
      <c r="C25" s="35"/>
      <c r="D25" s="36"/>
      <c r="E25" s="35"/>
      <c r="F25" s="35"/>
      <c r="G25" s="35"/>
      <c r="H25" s="35"/>
      <c r="I25" s="35"/>
      <c r="J25" s="35" t="s">
        <v>71</v>
      </c>
      <c r="K25" s="35"/>
      <c r="L25" s="35"/>
      <c r="M25" s="35"/>
      <c r="N25" s="35"/>
      <c r="O25" s="35"/>
      <c r="P25" s="35"/>
      <c r="Q25" s="35"/>
      <c r="R25" s="35"/>
      <c r="S25" s="35"/>
      <c r="T25" s="35"/>
      <c r="U25" s="35"/>
      <c r="V25" s="35"/>
      <c r="W25" s="58" t="s">
        <v>70</v>
      </c>
      <c r="X25" s="35"/>
      <c r="Y25" s="35"/>
      <c r="Z25" s="35"/>
      <c r="AA25" s="35"/>
      <c r="AB25" s="35"/>
      <c r="AC25" s="35"/>
      <c r="AD25" s="35"/>
      <c r="AE25" s="35"/>
      <c r="AF25" s="35"/>
      <c r="AG25" s="35"/>
      <c r="AH25" s="35"/>
      <c r="AI25" s="35"/>
      <c r="AJ25" s="35"/>
    </row>
    <row r="26" spans="1:36" x14ac:dyDescent="0.25">
      <c r="A26" s="33"/>
      <c r="B26" s="30"/>
      <c r="C26" s="33"/>
      <c r="D26" s="33"/>
      <c r="E26" s="22" t="s">
        <v>66</v>
      </c>
      <c r="F26" s="33" t="s">
        <v>66</v>
      </c>
      <c r="G26" s="33" t="s">
        <v>66</v>
      </c>
      <c r="H26" s="33" t="s">
        <v>67</v>
      </c>
      <c r="I26" s="33" t="s">
        <v>67</v>
      </c>
      <c r="J26" s="33" t="s">
        <v>68</v>
      </c>
      <c r="K26" s="33" t="s">
        <v>68</v>
      </c>
      <c r="L26" s="33" t="s">
        <v>68</v>
      </c>
      <c r="M26" s="33" t="s">
        <v>68</v>
      </c>
      <c r="N26" s="33" t="s">
        <v>68</v>
      </c>
      <c r="O26" s="33" t="s">
        <v>68</v>
      </c>
      <c r="P26" s="33" t="s">
        <v>68</v>
      </c>
      <c r="Q26" s="33" t="s">
        <v>68</v>
      </c>
      <c r="R26" s="33" t="s">
        <v>68</v>
      </c>
      <c r="S26" s="33" t="s">
        <v>68</v>
      </c>
      <c r="T26" s="33" t="s">
        <v>68</v>
      </c>
      <c r="U26" s="33" t="s">
        <v>68</v>
      </c>
      <c r="V26" s="33" t="s">
        <v>68</v>
      </c>
      <c r="W26" s="33" t="s">
        <v>68</v>
      </c>
      <c r="X26" s="33" t="s">
        <v>68</v>
      </c>
      <c r="Y26" s="33" t="s">
        <v>68</v>
      </c>
      <c r="Z26" s="33" t="s">
        <v>68</v>
      </c>
      <c r="AA26" s="33" t="s">
        <v>68</v>
      </c>
      <c r="AB26" s="33" t="s">
        <v>68</v>
      </c>
      <c r="AC26" s="33" t="s">
        <v>68</v>
      </c>
      <c r="AD26" s="33" t="s">
        <v>68</v>
      </c>
      <c r="AE26" s="33" t="s">
        <v>68</v>
      </c>
      <c r="AF26" s="33" t="s">
        <v>68</v>
      </c>
      <c r="AG26" s="33" t="s">
        <v>68</v>
      </c>
      <c r="AH26" s="33" t="s">
        <v>68</v>
      </c>
      <c r="AI26" s="33" t="s">
        <v>68</v>
      </c>
      <c r="AJ26" s="33"/>
    </row>
    <row r="27" spans="1:36" x14ac:dyDescent="0.25">
      <c r="A27" s="38"/>
      <c r="B27" s="37"/>
      <c r="C27" s="38"/>
      <c r="D27" s="39"/>
      <c r="E27" s="38" t="e">
        <f t="shared" ref="E27:K27" si="0">E28&amp;+" "&amp;E29</f>
        <v>#REF!</v>
      </c>
      <c r="F27" s="38" t="e">
        <f t="shared" si="0"/>
        <v>#REF!</v>
      </c>
      <c r="G27" s="38" t="e">
        <f t="shared" si="0"/>
        <v>#REF!</v>
      </c>
      <c r="H27" s="38" t="e">
        <f t="shared" si="0"/>
        <v>#REF!</v>
      </c>
      <c r="I27" s="38" t="str">
        <f t="shared" si="0"/>
        <v>2014 Totaal</v>
      </c>
      <c r="J27" s="38" t="e">
        <f t="shared" si="0"/>
        <v>#REF!</v>
      </c>
      <c r="K27" s="38" t="e">
        <f t="shared" si="0"/>
        <v>#REF!</v>
      </c>
      <c r="L27" s="39" t="e">
        <f t="shared" ref="L27:V27" si="1">L28&amp;+" "&amp;L29</f>
        <v>#REF!</v>
      </c>
      <c r="M27" s="39" t="e">
        <f t="shared" si="1"/>
        <v>#REF!</v>
      </c>
      <c r="N27" s="39" t="e">
        <f t="shared" si="1"/>
        <v>#REF!</v>
      </c>
      <c r="O27" s="39" t="e">
        <f t="shared" si="1"/>
        <v>#REF!</v>
      </c>
      <c r="P27" s="39" t="e">
        <f t="shared" si="1"/>
        <v>#REF!</v>
      </c>
      <c r="Q27" s="39" t="e">
        <f t="shared" si="1"/>
        <v>#REF!</v>
      </c>
      <c r="R27" s="39" t="e">
        <f t="shared" si="1"/>
        <v>#REF!</v>
      </c>
      <c r="S27" s="39" t="e">
        <f t="shared" si="1"/>
        <v>#REF!</v>
      </c>
      <c r="T27" s="39" t="e">
        <f t="shared" si="1"/>
        <v>#REF!</v>
      </c>
      <c r="U27" s="39" t="e">
        <f t="shared" si="1"/>
        <v>#REF!</v>
      </c>
      <c r="V27" s="39" t="e">
        <f t="shared" si="1"/>
        <v>#REF!</v>
      </c>
      <c r="W27" s="38" t="e">
        <f t="shared" ref="W27:AI27" si="2">W28&amp;+" "&amp;W29</f>
        <v>#REF!</v>
      </c>
      <c r="X27" s="38" t="e">
        <f t="shared" si="2"/>
        <v>#REF!</v>
      </c>
      <c r="Y27" s="39" t="e">
        <f t="shared" si="2"/>
        <v>#REF!</v>
      </c>
      <c r="Z27" s="39" t="e">
        <f t="shared" si="2"/>
        <v>#REF!</v>
      </c>
      <c r="AA27" s="39" t="e">
        <f t="shared" si="2"/>
        <v>#REF!</v>
      </c>
      <c r="AB27" s="39" t="e">
        <f t="shared" si="2"/>
        <v>#REF!</v>
      </c>
      <c r="AC27" s="39" t="e">
        <f t="shared" si="2"/>
        <v>#REF!</v>
      </c>
      <c r="AD27" s="39" t="e">
        <f t="shared" si="2"/>
        <v>#REF!</v>
      </c>
      <c r="AE27" s="39" t="e">
        <f t="shared" si="2"/>
        <v>#REF!</v>
      </c>
      <c r="AF27" s="39" t="e">
        <f t="shared" si="2"/>
        <v>#REF!</v>
      </c>
      <c r="AG27" s="39" t="e">
        <f t="shared" si="2"/>
        <v>#REF!</v>
      </c>
      <c r="AH27" s="39" t="e">
        <f t="shared" si="2"/>
        <v>#REF!</v>
      </c>
      <c r="AI27" s="39" t="e">
        <f t="shared" si="2"/>
        <v>#REF!</v>
      </c>
      <c r="AJ27" s="39"/>
    </row>
    <row r="28" spans="1:36" x14ac:dyDescent="0.25">
      <c r="A28" s="41"/>
      <c r="B28" s="40"/>
      <c r="C28" s="41"/>
      <c r="D28" s="42"/>
      <c r="E28" s="42">
        <v>2014</v>
      </c>
      <c r="F28" s="42">
        <v>2014</v>
      </c>
      <c r="G28" s="42">
        <v>2014</v>
      </c>
      <c r="H28" s="42">
        <v>2014</v>
      </c>
      <c r="I28" s="42">
        <v>2014</v>
      </c>
      <c r="J28" s="42">
        <v>2015</v>
      </c>
      <c r="K28" s="42">
        <v>2015</v>
      </c>
      <c r="L28" s="42">
        <v>2015</v>
      </c>
      <c r="M28" s="42">
        <v>2015</v>
      </c>
      <c r="N28" s="42">
        <v>2015</v>
      </c>
      <c r="O28" s="42">
        <v>2015</v>
      </c>
      <c r="P28" s="42">
        <v>2015</v>
      </c>
      <c r="Q28" s="42">
        <v>2015</v>
      </c>
      <c r="R28" s="42">
        <v>2015</v>
      </c>
      <c r="S28" s="42">
        <v>2015</v>
      </c>
      <c r="T28" s="42">
        <v>2015</v>
      </c>
      <c r="U28" s="42">
        <v>2015</v>
      </c>
      <c r="V28" s="42">
        <v>2015</v>
      </c>
      <c r="W28" s="42">
        <v>2015</v>
      </c>
      <c r="X28" s="42">
        <v>2015</v>
      </c>
      <c r="Y28" s="42">
        <v>2015</v>
      </c>
      <c r="Z28" s="42">
        <v>2015</v>
      </c>
      <c r="AA28" s="42">
        <v>2015</v>
      </c>
      <c r="AB28" s="42">
        <v>2015</v>
      </c>
      <c r="AC28" s="42">
        <v>2015</v>
      </c>
      <c r="AD28" s="42">
        <v>2015</v>
      </c>
      <c r="AE28" s="42">
        <v>2015</v>
      </c>
      <c r="AF28" s="42">
        <v>2015</v>
      </c>
      <c r="AG28" s="42">
        <v>2015</v>
      </c>
      <c r="AH28" s="42">
        <v>2015</v>
      </c>
      <c r="AI28" s="42">
        <v>2015</v>
      </c>
      <c r="AJ28" s="42"/>
    </row>
    <row r="29" spans="1:36" ht="52.5" x14ac:dyDescent="0.25">
      <c r="A29" s="43" t="s">
        <v>69</v>
      </c>
      <c r="B29" s="43" t="str">
        <f>Knelpuntenprocedure!C9</f>
        <v>Zorgkantoornummer</v>
      </c>
      <c r="C29" s="44" t="str">
        <f>Knelpuntenprocedure!D9</f>
        <v>Zorgkantoor</v>
      </c>
      <c r="D29" s="44">
        <f>Knelpuntenprocedure!E9</f>
        <v>0</v>
      </c>
      <c r="E29" s="44" t="e">
        <f>#REF!</f>
        <v>#REF!</v>
      </c>
      <c r="F29" s="44" t="e">
        <f>#REF!</f>
        <v>#REF!</v>
      </c>
      <c r="G29" s="44" t="e">
        <f>#REF!</f>
        <v>#REF!</v>
      </c>
      <c r="H29" s="44" t="e">
        <f>#REF!</f>
        <v>#REF!</v>
      </c>
      <c r="I29" s="44" t="s">
        <v>0</v>
      </c>
      <c r="J29" s="44" t="e">
        <f>#REF!</f>
        <v>#REF!</v>
      </c>
      <c r="K29" s="44" t="e">
        <f>#REF!</f>
        <v>#REF!</v>
      </c>
      <c r="L29" s="44" t="e">
        <f>#REF!</f>
        <v>#REF!</v>
      </c>
      <c r="M29" s="44" t="e">
        <f>#REF!</f>
        <v>#REF!</v>
      </c>
      <c r="N29" s="44" t="e">
        <f>#REF!</f>
        <v>#REF!</v>
      </c>
      <c r="O29" s="44" t="e">
        <f>#REF!</f>
        <v>#REF!</v>
      </c>
      <c r="P29" s="44" t="e">
        <f>#REF!</f>
        <v>#REF!</v>
      </c>
      <c r="Q29" s="44" t="e">
        <f>#REF!</f>
        <v>#REF!</v>
      </c>
      <c r="R29" s="44" t="e">
        <f>#REF!</f>
        <v>#REF!</v>
      </c>
      <c r="S29" s="44" t="e">
        <f>#REF!</f>
        <v>#REF!</v>
      </c>
      <c r="T29" s="44" t="e">
        <f>#REF!</f>
        <v>#REF!</v>
      </c>
      <c r="U29" s="44" t="e">
        <f>#REF!</f>
        <v>#REF!</v>
      </c>
      <c r="V29" s="44" t="e">
        <f>#REF!</f>
        <v>#REF!</v>
      </c>
      <c r="W29" s="44" t="e">
        <f t="shared" ref="W29:AI29" si="3">J29</f>
        <v>#REF!</v>
      </c>
      <c r="X29" s="44" t="e">
        <f t="shared" si="3"/>
        <v>#REF!</v>
      </c>
      <c r="Y29" s="44" t="e">
        <f t="shared" si="3"/>
        <v>#REF!</v>
      </c>
      <c r="Z29" s="44" t="e">
        <f t="shared" si="3"/>
        <v>#REF!</v>
      </c>
      <c r="AA29" s="44" t="e">
        <f t="shared" si="3"/>
        <v>#REF!</v>
      </c>
      <c r="AB29" s="44" t="e">
        <f t="shared" si="3"/>
        <v>#REF!</v>
      </c>
      <c r="AC29" s="44" t="e">
        <f t="shared" si="3"/>
        <v>#REF!</v>
      </c>
      <c r="AD29" s="44" t="e">
        <f t="shared" si="3"/>
        <v>#REF!</v>
      </c>
      <c r="AE29" s="44" t="e">
        <f t="shared" si="3"/>
        <v>#REF!</v>
      </c>
      <c r="AF29" s="44" t="e">
        <f t="shared" si="3"/>
        <v>#REF!</v>
      </c>
      <c r="AG29" s="44" t="e">
        <f t="shared" si="3"/>
        <v>#REF!</v>
      </c>
      <c r="AH29" s="44" t="e">
        <f t="shared" si="3"/>
        <v>#REF!</v>
      </c>
      <c r="AI29" s="44" t="e">
        <f t="shared" si="3"/>
        <v>#REF!</v>
      </c>
      <c r="AJ29" s="44" t="e">
        <f>#REF!</f>
        <v>#REF!</v>
      </c>
    </row>
    <row r="30" spans="1:36" x14ac:dyDescent="0.25">
      <c r="A30" s="57" t="str">
        <f>A17</f>
        <v>0 - 0</v>
      </c>
      <c r="B30" s="48">
        <f>Knelpuntenprocedure!C10</f>
        <v>0</v>
      </c>
      <c r="C30" s="48" t="str">
        <f>Knelpuntenprocedure!D10</f>
        <v/>
      </c>
      <c r="D30" s="48">
        <f>Knelpuntenprocedure!E10</f>
        <v>0</v>
      </c>
      <c r="E30" s="47" t="e">
        <f>#REF!</f>
        <v>#REF!</v>
      </c>
      <c r="F30" s="47" t="e">
        <f>#REF!</f>
        <v>#REF!</v>
      </c>
      <c r="G30" s="47" t="e">
        <f>#REF!</f>
        <v>#REF!</v>
      </c>
      <c r="H30" s="47" t="e">
        <f>#REF!</f>
        <v>#REF!</v>
      </c>
      <c r="I30" s="48" t="e">
        <f>#REF!</f>
        <v>#REF!</v>
      </c>
      <c r="J30" s="47" t="e">
        <f>#REF!</f>
        <v>#REF!</v>
      </c>
      <c r="K30" s="47" t="e">
        <f>#REF!</f>
        <v>#REF!</v>
      </c>
      <c r="L30" s="47" t="e">
        <f>#REF!</f>
        <v>#REF!</v>
      </c>
      <c r="M30" s="47" t="e">
        <f>#REF!</f>
        <v>#REF!</v>
      </c>
      <c r="N30" s="47" t="e">
        <f>#REF!</f>
        <v>#REF!</v>
      </c>
      <c r="O30" s="47" t="e">
        <f>#REF!</f>
        <v>#REF!</v>
      </c>
      <c r="P30" s="47" t="e">
        <f>#REF!</f>
        <v>#REF!</v>
      </c>
      <c r="Q30" s="47" t="e">
        <f>#REF!</f>
        <v>#REF!</v>
      </c>
      <c r="R30" s="47" t="e">
        <f>#REF!</f>
        <v>#REF!</v>
      </c>
      <c r="S30" s="47" t="e">
        <f>#REF!</f>
        <v>#REF!</v>
      </c>
      <c r="T30" s="47" t="e">
        <f>#REF!</f>
        <v>#REF!</v>
      </c>
      <c r="U30" s="47" t="e">
        <f>#REF!</f>
        <v>#REF!</v>
      </c>
      <c r="V30" s="48" t="e">
        <f>#REF!</f>
        <v>#REF!</v>
      </c>
      <c r="W30" s="47" t="e">
        <f>#REF!</f>
        <v>#REF!</v>
      </c>
      <c r="X30" s="47" t="e">
        <f>#REF!</f>
        <v>#REF!</v>
      </c>
      <c r="Y30" s="47" t="e">
        <f>#REF!</f>
        <v>#REF!</v>
      </c>
      <c r="Z30" s="47" t="e">
        <f>#REF!</f>
        <v>#REF!</v>
      </c>
      <c r="AA30" s="47" t="e">
        <f>#REF!</f>
        <v>#REF!</v>
      </c>
      <c r="AB30" s="47" t="e">
        <f>#REF!</f>
        <v>#REF!</v>
      </c>
      <c r="AC30" s="47" t="e">
        <f>#REF!</f>
        <v>#REF!</v>
      </c>
      <c r="AD30" s="47" t="e">
        <f>#REF!</f>
        <v>#REF!</v>
      </c>
      <c r="AE30" s="47" t="e">
        <f>#REF!</f>
        <v>#REF!</v>
      </c>
      <c r="AF30" s="47" t="e">
        <f>#REF!</f>
        <v>#REF!</v>
      </c>
      <c r="AG30" s="47" t="e">
        <f>#REF!</f>
        <v>#REF!</v>
      </c>
      <c r="AH30" s="47" t="e">
        <f>#REF!</f>
        <v>#REF!</v>
      </c>
      <c r="AI30" s="48" t="e">
        <f>#REF!</f>
        <v>#REF!</v>
      </c>
      <c r="AJ30" s="51" t="e">
        <f>#REF!</f>
        <v>#REF!</v>
      </c>
    </row>
    <row r="31" spans="1:36" x14ac:dyDescent="0.25">
      <c r="A31" s="31" t="s">
        <v>57</v>
      </c>
      <c r="B31" s="45" t="s">
        <v>57</v>
      </c>
      <c r="C31" s="31" t="s">
        <v>57</v>
      </c>
      <c r="D31" s="31" t="s">
        <v>57</v>
      </c>
      <c r="E31" s="31"/>
      <c r="F31" s="31"/>
      <c r="G31" s="31"/>
      <c r="H31" s="31"/>
      <c r="I31" s="31" t="s">
        <v>57</v>
      </c>
      <c r="J31" s="31"/>
      <c r="K31" s="31"/>
      <c r="L31" s="31"/>
      <c r="M31" s="31"/>
      <c r="N31" s="31"/>
      <c r="O31" s="31"/>
      <c r="P31" s="31"/>
      <c r="Q31" s="31"/>
      <c r="R31" s="31"/>
      <c r="S31" s="31"/>
      <c r="T31" s="31"/>
      <c r="U31" s="31"/>
      <c r="V31" s="31" t="s">
        <v>57</v>
      </c>
      <c r="W31" s="31"/>
    </row>
    <row r="32" spans="1:36" ht="15.75" thickBot="1" x14ac:dyDescent="0.3">
      <c r="A32" s="50"/>
      <c r="B32" s="49"/>
      <c r="C32" s="50"/>
      <c r="E32" s="50"/>
      <c r="F32" s="50"/>
      <c r="G32" s="50"/>
      <c r="H32" s="50"/>
      <c r="I32" s="50"/>
      <c r="J32" s="50"/>
      <c r="K32" s="50"/>
      <c r="L32" s="50"/>
      <c r="M32" s="50"/>
      <c r="N32" s="50"/>
      <c r="O32" s="50"/>
      <c r="P32" s="50"/>
      <c r="Q32" s="50"/>
      <c r="R32" s="50"/>
      <c r="S32" s="50"/>
      <c r="T32" s="50"/>
      <c r="U32" s="50"/>
      <c r="V32" s="50"/>
      <c r="W32" s="50"/>
    </row>
    <row r="33" spans="1:65" x14ac:dyDescent="0.25">
      <c r="A33" s="28">
        <v>3</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row>
    <row r="34" spans="1:65" x14ac:dyDescent="0.25">
      <c r="A34" s="30"/>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row>
    <row r="35" spans="1:65" x14ac:dyDescent="0.25">
      <c r="A35" s="30"/>
      <c r="B35" s="31"/>
      <c r="C35" s="31"/>
      <c r="D35" s="31" t="s">
        <v>5</v>
      </c>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row>
    <row r="36" spans="1:65" x14ac:dyDescent="0.25">
      <c r="A36" s="46" t="s">
        <v>56</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row>
    <row r="37" spans="1:65" x14ac:dyDescent="0.25">
      <c r="A37" s="30"/>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row>
    <row r="38" spans="1:65" x14ac:dyDescent="0.25">
      <c r="A38" s="34" t="s">
        <v>58</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row>
    <row r="39" spans="1:65" x14ac:dyDescent="0.25">
      <c r="A39" s="30"/>
      <c r="B39" s="33"/>
      <c r="C39" s="22"/>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row>
    <row r="40" spans="1:65" x14ac:dyDescent="0.25">
      <c r="A40" s="37"/>
      <c r="B40" s="38"/>
      <c r="C40" s="39"/>
      <c r="D40" s="39" t="s">
        <v>5</v>
      </c>
      <c r="E40" s="38" t="e">
        <f>E41&amp;+" "&amp;E42</f>
        <v>#REF!</v>
      </c>
      <c r="F40" s="38" t="e">
        <f t="shared" ref="F40:Q40" si="4">F41&amp;+" "&amp;F42</f>
        <v>#REF!</v>
      </c>
      <c r="G40" s="38" t="e">
        <f t="shared" si="4"/>
        <v>#REF!</v>
      </c>
      <c r="H40" s="38" t="e">
        <f t="shared" si="4"/>
        <v>#REF!</v>
      </c>
      <c r="I40" s="38" t="e">
        <f t="shared" si="4"/>
        <v>#REF!</v>
      </c>
      <c r="J40" s="38" t="e">
        <f t="shared" si="4"/>
        <v>#REF!</v>
      </c>
      <c r="K40" s="38" t="e">
        <f t="shared" si="4"/>
        <v>#REF!</v>
      </c>
      <c r="L40" s="38" t="e">
        <f t="shared" si="4"/>
        <v>#REF!</v>
      </c>
      <c r="M40" s="38" t="e">
        <f t="shared" si="4"/>
        <v>#REF!</v>
      </c>
      <c r="N40" s="38" t="e">
        <f t="shared" si="4"/>
        <v>#REF!</v>
      </c>
      <c r="O40" s="38" t="e">
        <f t="shared" si="4"/>
        <v>#REF!</v>
      </c>
      <c r="P40" s="38" t="e">
        <f t="shared" si="4"/>
        <v>#REF!</v>
      </c>
      <c r="Q40" s="38" t="e">
        <f t="shared" si="4"/>
        <v>#REF!</v>
      </c>
      <c r="R40" s="38" t="e">
        <f t="shared" ref="R40" si="5">R41&amp;+" "&amp;R42</f>
        <v>#REF!</v>
      </c>
      <c r="S40" s="38" t="e">
        <f t="shared" ref="S40" si="6">S41&amp;+" "&amp;S42</f>
        <v>#REF!</v>
      </c>
      <c r="T40" s="38" t="e">
        <f t="shared" ref="T40" si="7">T41&amp;+" "&amp;T42</f>
        <v>#REF!</v>
      </c>
      <c r="U40" s="38" t="e">
        <f t="shared" ref="U40" si="8">U41&amp;+" "&amp;U42</f>
        <v>#REF!</v>
      </c>
      <c r="V40" s="38" t="e">
        <f t="shared" ref="V40" si="9">V41&amp;+" "&amp;V42</f>
        <v>#REF!</v>
      </c>
      <c r="W40" s="38" t="e">
        <f t="shared" ref="W40" si="10">W41&amp;+" "&amp;W42</f>
        <v>#REF!</v>
      </c>
      <c r="X40" s="38" t="e">
        <f t="shared" ref="X40" si="11">X41&amp;+" "&amp;X42</f>
        <v>#REF!</v>
      </c>
      <c r="Y40" s="38" t="e">
        <f t="shared" ref="Y40" si="12">Y41&amp;+" "&amp;Y42</f>
        <v>#REF!</v>
      </c>
      <c r="Z40" s="38" t="e">
        <f t="shared" ref="Z40" si="13">Z41&amp;+" "&amp;Z42</f>
        <v>#REF!</v>
      </c>
      <c r="AA40" s="38" t="e">
        <f t="shared" ref="AA40" si="14">AA41&amp;+" "&amp;AA42</f>
        <v>#REF!</v>
      </c>
      <c r="AB40" s="38" t="e">
        <f t="shared" ref="AB40" si="15">AB41&amp;+" "&amp;AB42</f>
        <v>#REF!</v>
      </c>
      <c r="AC40" s="38" t="e">
        <f t="shared" ref="AC40" si="16">AC41&amp;+" "&amp;AC42</f>
        <v>#REF!</v>
      </c>
      <c r="AD40" s="38" t="e">
        <f t="shared" ref="AD40" si="17">AD41&amp;+" "&amp;AD42</f>
        <v>#REF!</v>
      </c>
      <c r="AE40" s="38" t="e">
        <f t="shared" ref="AE40" si="18">AE41&amp;+" "&amp;AE42</f>
        <v>#REF!</v>
      </c>
      <c r="AF40" s="38" t="e">
        <f t="shared" ref="AF40" si="19">AF41&amp;+" "&amp;AF42</f>
        <v>#REF!</v>
      </c>
      <c r="AG40" s="38" t="e">
        <f t="shared" ref="AG40" si="20">AG41&amp;+" "&amp;AG42</f>
        <v>#REF!</v>
      </c>
      <c r="AH40" s="38" t="e">
        <f t="shared" ref="AH40" si="21">AH41&amp;+" "&amp;AH42</f>
        <v>#REF!</v>
      </c>
      <c r="AI40" s="38" t="e">
        <f t="shared" ref="AI40" si="22">AI41&amp;+" "&amp;AI42</f>
        <v>#REF!</v>
      </c>
      <c r="AJ40" s="38" t="e">
        <f t="shared" ref="AJ40" si="23">AJ41&amp;+" "&amp;AJ42</f>
        <v>#REF!</v>
      </c>
      <c r="AK40" s="38" t="e">
        <f t="shared" ref="AK40" si="24">AK41&amp;+" "&amp;AK42</f>
        <v>#REF!</v>
      </c>
      <c r="AL40" s="38" t="e">
        <f t="shared" ref="AL40" si="25">AL41&amp;+" "&amp;AL42</f>
        <v>#REF!</v>
      </c>
      <c r="AM40" s="38" t="e">
        <f t="shared" ref="AM40" si="26">AM41&amp;+" "&amp;AM42</f>
        <v>#REF!</v>
      </c>
      <c r="AN40" s="38" t="e">
        <f t="shared" ref="AN40" si="27">AN41&amp;+" "&amp;AN42</f>
        <v>#REF!</v>
      </c>
      <c r="AO40" s="38" t="e">
        <f t="shared" ref="AO40" si="28">AO41&amp;+" "&amp;AO42</f>
        <v>#REF!</v>
      </c>
      <c r="AP40" s="38" t="e">
        <f t="shared" ref="AP40" si="29">AP41&amp;+" "&amp;AP42</f>
        <v>#REF!</v>
      </c>
      <c r="AQ40" s="38" t="e">
        <f t="shared" ref="AQ40" si="30">AQ41&amp;+" "&amp;AQ42</f>
        <v>#REF!</v>
      </c>
      <c r="AR40" s="38" t="e">
        <f t="shared" ref="AR40" si="31">AR41&amp;+" "&amp;AR42</f>
        <v>#REF!</v>
      </c>
      <c r="AS40" s="38" t="e">
        <f t="shared" ref="AS40" si="32">AS41&amp;+" "&amp;AS42</f>
        <v>#REF!</v>
      </c>
      <c r="AT40" s="38" t="e">
        <f t="shared" ref="AT40" si="33">AT41&amp;+" "&amp;AT42</f>
        <v>#REF!</v>
      </c>
      <c r="AU40" s="38" t="e">
        <f t="shared" ref="AU40" si="34">AU41&amp;+" "&amp;AU42</f>
        <v>#REF!</v>
      </c>
      <c r="AV40" s="38" t="e">
        <f t="shared" ref="AV40" si="35">AV41&amp;+" "&amp;AV42</f>
        <v>#REF!</v>
      </c>
      <c r="AW40" s="38" t="e">
        <f t="shared" ref="AW40" si="36">AW41&amp;+" "&amp;AW42</f>
        <v>#REF!</v>
      </c>
      <c r="AX40" s="38" t="e">
        <f t="shared" ref="AX40" si="37">AX41&amp;+" "&amp;AX42</f>
        <v>#REF!</v>
      </c>
      <c r="AY40" s="38" t="e">
        <f t="shared" ref="AY40" si="38">AY41&amp;+" "&amp;AY42</f>
        <v>#REF!</v>
      </c>
      <c r="AZ40" s="38" t="e">
        <f t="shared" ref="AZ40" si="39">AZ41&amp;+" "&amp;AZ42</f>
        <v>#REF!</v>
      </c>
      <c r="BA40" s="38" t="e">
        <f t="shared" ref="BA40" si="40">BA41&amp;+" "&amp;BA42</f>
        <v>#REF!</v>
      </c>
      <c r="BB40" s="38" t="e">
        <f t="shared" ref="BB40" si="41">BB41&amp;+" "&amp;BB42</f>
        <v>#REF!</v>
      </c>
      <c r="BC40" s="38" t="e">
        <f t="shared" ref="BC40" si="42">BC41&amp;+" "&amp;BC42</f>
        <v>#REF!</v>
      </c>
      <c r="BD40" s="38" t="e">
        <f t="shared" ref="BD40" si="43">BD41&amp;+" "&amp;BD42</f>
        <v>#REF!</v>
      </c>
      <c r="BE40" s="38" t="e">
        <f t="shared" ref="BE40" si="44">BE41&amp;+" "&amp;BE42</f>
        <v>#REF!</v>
      </c>
      <c r="BF40" s="38" t="e">
        <f t="shared" ref="BF40" si="45">BF41&amp;+" "&amp;BF42</f>
        <v>#REF!</v>
      </c>
      <c r="BG40" s="38" t="e">
        <f t="shared" ref="BG40" si="46">BG41&amp;+" "&amp;BG42</f>
        <v>#REF!</v>
      </c>
      <c r="BH40" s="38" t="e">
        <f t="shared" ref="BH40" si="47">BH41&amp;+" "&amp;BH42</f>
        <v>#REF!</v>
      </c>
      <c r="BI40" s="38" t="e">
        <f t="shared" ref="BI40" si="48">BI41&amp;+" "&amp;BI42</f>
        <v>#REF!</v>
      </c>
      <c r="BJ40" s="38" t="e">
        <f t="shared" ref="BJ40" si="49">BJ41&amp;+" "&amp;BJ42</f>
        <v>#REF!</v>
      </c>
      <c r="BK40" s="38" t="e">
        <f t="shared" ref="BK40:BL40" si="50">BK41&amp;+" "&amp;BK42</f>
        <v>#REF!</v>
      </c>
      <c r="BL40" s="38" t="e">
        <f t="shared" si="50"/>
        <v>#REF!</v>
      </c>
      <c r="BM40" s="39"/>
    </row>
    <row r="41" spans="1:65" x14ac:dyDescent="0.25">
      <c r="A41" s="40"/>
      <c r="B41" s="41"/>
      <c r="C41" s="42"/>
      <c r="D41" s="42"/>
      <c r="E41" s="42" t="e">
        <f>RIGHT(#REF!, 25)</f>
        <v>#REF!</v>
      </c>
      <c r="F41" s="42" t="e">
        <f>RIGHT(#REF!, 25)</f>
        <v>#REF!</v>
      </c>
      <c r="G41" s="42" t="e">
        <f>RIGHT(#REF!, 25)</f>
        <v>#REF!</v>
      </c>
      <c r="H41" s="42" t="e">
        <f>RIGHT(#REF!, 25)</f>
        <v>#REF!</v>
      </c>
      <c r="I41" s="42" t="e">
        <f>RIGHT(#REF!, 25)</f>
        <v>#REF!</v>
      </c>
      <c r="J41" s="42" t="e">
        <f>RIGHT(#REF!, 25)</f>
        <v>#REF!</v>
      </c>
      <c r="K41" s="42" t="e">
        <f>RIGHT(#REF!, 25)</f>
        <v>#REF!</v>
      </c>
      <c r="L41" s="42" t="e">
        <f>RIGHT(#REF!, 25)</f>
        <v>#REF!</v>
      </c>
      <c r="M41" s="42" t="e">
        <f>RIGHT(#REF!, 25)</f>
        <v>#REF!</v>
      </c>
      <c r="N41" s="42" t="e">
        <f>RIGHT(#REF!, 25)</f>
        <v>#REF!</v>
      </c>
      <c r="O41" s="42" t="e">
        <f>RIGHT(#REF!, 25)</f>
        <v>#REF!</v>
      </c>
      <c r="P41" s="42" t="e">
        <f>RIGHT(#REF!, 25)</f>
        <v>#REF!</v>
      </c>
      <c r="Q41" s="42" t="e">
        <f>RIGHT(#REF!, 60)</f>
        <v>#REF!</v>
      </c>
      <c r="R41" s="42" t="e">
        <f>RIGHT(#REF!, 60)</f>
        <v>#REF!</v>
      </c>
      <c r="S41" s="42" t="e">
        <f>RIGHT(#REF!, 60)</f>
        <v>#REF!</v>
      </c>
      <c r="T41" s="42" t="e">
        <f>RIGHT(#REF!, 60)</f>
        <v>#REF!</v>
      </c>
      <c r="U41" s="42" t="e">
        <f>RIGHT(#REF!, 60)</f>
        <v>#REF!</v>
      </c>
      <c r="V41" s="42" t="e">
        <f>RIGHT(#REF!, 60)</f>
        <v>#REF!</v>
      </c>
      <c r="W41" s="42" t="e">
        <f>RIGHT(#REF!, 60)</f>
        <v>#REF!</v>
      </c>
      <c r="X41" s="42" t="e">
        <f>RIGHT(#REF!, 60)</f>
        <v>#REF!</v>
      </c>
      <c r="Y41" s="42" t="e">
        <f>RIGHT(#REF!, 60)</f>
        <v>#REF!</v>
      </c>
      <c r="Z41" s="42" t="e">
        <f>RIGHT(#REF!, 60)</f>
        <v>#REF!</v>
      </c>
      <c r="AA41" s="42" t="e">
        <f>RIGHT(#REF!, 60)</f>
        <v>#REF!</v>
      </c>
      <c r="AB41" s="42" t="e">
        <f>RIGHT(#REF!, 60)</f>
        <v>#REF!</v>
      </c>
      <c r="AC41" s="42" t="e">
        <f>RIGHT(#REF!, 29)</f>
        <v>#REF!</v>
      </c>
      <c r="AD41" s="42" t="e">
        <f>RIGHT(#REF!, 29)</f>
        <v>#REF!</v>
      </c>
      <c r="AE41" s="42" t="e">
        <f>RIGHT(#REF!, 29)</f>
        <v>#REF!</v>
      </c>
      <c r="AF41" s="42" t="e">
        <f>RIGHT(#REF!, 29)</f>
        <v>#REF!</v>
      </c>
      <c r="AG41" s="42" t="e">
        <f>RIGHT(#REF!, 29)</f>
        <v>#REF!</v>
      </c>
      <c r="AH41" s="42" t="e">
        <f>RIGHT(#REF!, 29)</f>
        <v>#REF!</v>
      </c>
      <c r="AI41" s="42" t="e">
        <f>RIGHT(#REF!, 29)</f>
        <v>#REF!</v>
      </c>
      <c r="AJ41" s="42" t="e">
        <f>RIGHT(#REF!, 29)</f>
        <v>#REF!</v>
      </c>
      <c r="AK41" s="42" t="e">
        <f>RIGHT(#REF!, 29)</f>
        <v>#REF!</v>
      </c>
      <c r="AL41" s="42" t="e">
        <f>RIGHT(#REF!, 29)</f>
        <v>#REF!</v>
      </c>
      <c r="AM41" s="42" t="e">
        <f>RIGHT(#REF!, 29)</f>
        <v>#REF!</v>
      </c>
      <c r="AN41" s="42" t="e">
        <f>RIGHT(#REF!, 29)</f>
        <v>#REF!</v>
      </c>
      <c r="AO41" s="42" t="e">
        <f>RIGHT(#REF!, 41)</f>
        <v>#REF!</v>
      </c>
      <c r="AP41" s="42" t="e">
        <f>RIGHT(#REF!, 41)</f>
        <v>#REF!</v>
      </c>
      <c r="AQ41" s="42" t="e">
        <f>RIGHT(#REF!, 41)</f>
        <v>#REF!</v>
      </c>
      <c r="AR41" s="42" t="e">
        <f>RIGHT(#REF!, 41)</f>
        <v>#REF!</v>
      </c>
      <c r="AS41" s="42" t="e">
        <f>RIGHT(#REF!, 41)</f>
        <v>#REF!</v>
      </c>
      <c r="AT41" s="42" t="e">
        <f>RIGHT(#REF!, 41)</f>
        <v>#REF!</v>
      </c>
      <c r="AU41" s="42" t="e">
        <f>RIGHT(#REF!, 41)</f>
        <v>#REF!</v>
      </c>
      <c r="AV41" s="42" t="e">
        <f>RIGHT(#REF!, 41)</f>
        <v>#REF!</v>
      </c>
      <c r="AW41" s="42" t="e">
        <f>RIGHT(#REF!, 41)</f>
        <v>#REF!</v>
      </c>
      <c r="AX41" s="42" t="e">
        <f>RIGHT(#REF!, 41)</f>
        <v>#REF!</v>
      </c>
      <c r="AY41" s="42" t="e">
        <f>RIGHT(#REF!, 41)</f>
        <v>#REF!</v>
      </c>
      <c r="AZ41" s="42" t="e">
        <f>RIGHT(#REF!, 41)</f>
        <v>#REF!</v>
      </c>
      <c r="BA41" s="42" t="e">
        <f>RIGHT(#REF!, 58)</f>
        <v>#REF!</v>
      </c>
      <c r="BB41" s="42" t="e">
        <f>RIGHT(#REF!, 58)</f>
        <v>#REF!</v>
      </c>
      <c r="BC41" s="42" t="e">
        <f>RIGHT(#REF!, 58)</f>
        <v>#REF!</v>
      </c>
      <c r="BD41" s="42" t="e">
        <f>RIGHT(#REF!, 58)</f>
        <v>#REF!</v>
      </c>
      <c r="BE41" s="42" t="e">
        <f>RIGHT(#REF!, 58)</f>
        <v>#REF!</v>
      </c>
      <c r="BF41" s="42" t="e">
        <f>RIGHT(#REF!, 58)</f>
        <v>#REF!</v>
      </c>
      <c r="BG41" s="42" t="e">
        <f>RIGHT(#REF!, 58)</f>
        <v>#REF!</v>
      </c>
      <c r="BH41" s="42" t="e">
        <f>RIGHT(#REF!, 58)</f>
        <v>#REF!</v>
      </c>
      <c r="BI41" s="42" t="e">
        <f>RIGHT(#REF!, 58)</f>
        <v>#REF!</v>
      </c>
      <c r="BJ41" s="42" t="e">
        <f>RIGHT(#REF!, 58)</f>
        <v>#REF!</v>
      </c>
      <c r="BK41" s="42" t="e">
        <f>RIGHT(#REF!, 58)</f>
        <v>#REF!</v>
      </c>
      <c r="BL41" s="42" t="e">
        <f>RIGHT(#REF!, 58)</f>
        <v>#REF!</v>
      </c>
      <c r="BM41" s="42"/>
    </row>
    <row r="42" spans="1:65" ht="31.5" x14ac:dyDescent="0.25">
      <c r="A42" s="43" t="s">
        <v>69</v>
      </c>
      <c r="B42" s="43" t="str">
        <f>Knelpuntenprocedure!C9</f>
        <v>Zorgkantoornummer</v>
      </c>
      <c r="C42" s="44" t="str">
        <f>Knelpuntenprocedure!D9</f>
        <v>Zorgkantoor</v>
      </c>
      <c r="D42" s="44">
        <f>Knelpuntenprocedure!E9</f>
        <v>0</v>
      </c>
      <c r="E42" s="44" t="e">
        <f>#REF!</f>
        <v>#REF!</v>
      </c>
      <c r="F42" s="44" t="e">
        <f>#REF!</f>
        <v>#REF!</v>
      </c>
      <c r="G42" s="44" t="e">
        <f>#REF!</f>
        <v>#REF!</v>
      </c>
      <c r="H42" s="44" t="e">
        <f>#REF!</f>
        <v>#REF!</v>
      </c>
      <c r="I42" s="44" t="e">
        <f>#REF!</f>
        <v>#REF!</v>
      </c>
      <c r="J42" s="44" t="e">
        <f>#REF!</f>
        <v>#REF!</v>
      </c>
      <c r="K42" s="44" t="e">
        <f>#REF!</f>
        <v>#REF!</v>
      </c>
      <c r="L42" s="44" t="e">
        <f>#REF!</f>
        <v>#REF!</v>
      </c>
      <c r="M42" s="44" t="e">
        <f>#REF!</f>
        <v>#REF!</v>
      </c>
      <c r="N42" s="44" t="e">
        <f>#REF!</f>
        <v>#REF!</v>
      </c>
      <c r="O42" s="44" t="e">
        <f>#REF!</f>
        <v>#REF!</v>
      </c>
      <c r="P42" s="44" t="e">
        <f>#REF!</f>
        <v>#REF!</v>
      </c>
      <c r="Q42" s="44" t="e">
        <f>#REF!</f>
        <v>#REF!</v>
      </c>
      <c r="R42" s="44" t="e">
        <f>#REF!</f>
        <v>#REF!</v>
      </c>
      <c r="S42" s="44" t="e">
        <f>#REF!</f>
        <v>#REF!</v>
      </c>
      <c r="T42" s="44" t="e">
        <f>#REF!</f>
        <v>#REF!</v>
      </c>
      <c r="U42" s="44" t="e">
        <f>#REF!</f>
        <v>#REF!</v>
      </c>
      <c r="V42" s="44" t="e">
        <f>#REF!</f>
        <v>#REF!</v>
      </c>
      <c r="W42" s="44" t="e">
        <f>#REF!</f>
        <v>#REF!</v>
      </c>
      <c r="X42" s="44" t="e">
        <f>#REF!</f>
        <v>#REF!</v>
      </c>
      <c r="Y42" s="44" t="e">
        <f>#REF!</f>
        <v>#REF!</v>
      </c>
      <c r="Z42" s="44" t="e">
        <f>#REF!</f>
        <v>#REF!</v>
      </c>
      <c r="AA42" s="44" t="e">
        <f>#REF!</f>
        <v>#REF!</v>
      </c>
      <c r="AB42" s="44" t="e">
        <f>#REF!</f>
        <v>#REF!</v>
      </c>
      <c r="AC42" s="44" t="e">
        <f>#REF!</f>
        <v>#REF!</v>
      </c>
      <c r="AD42" s="44" t="e">
        <f>#REF!</f>
        <v>#REF!</v>
      </c>
      <c r="AE42" s="44" t="e">
        <f>#REF!</f>
        <v>#REF!</v>
      </c>
      <c r="AF42" s="44" t="e">
        <f>#REF!</f>
        <v>#REF!</v>
      </c>
      <c r="AG42" s="44" t="e">
        <f>#REF!</f>
        <v>#REF!</v>
      </c>
      <c r="AH42" s="44" t="e">
        <f>#REF!</f>
        <v>#REF!</v>
      </c>
      <c r="AI42" s="44" t="e">
        <f>#REF!</f>
        <v>#REF!</v>
      </c>
      <c r="AJ42" s="44" t="e">
        <f>#REF!</f>
        <v>#REF!</v>
      </c>
      <c r="AK42" s="44" t="e">
        <f>#REF!</f>
        <v>#REF!</v>
      </c>
      <c r="AL42" s="44" t="e">
        <f>#REF!</f>
        <v>#REF!</v>
      </c>
      <c r="AM42" s="44" t="e">
        <f>#REF!</f>
        <v>#REF!</v>
      </c>
      <c r="AN42" s="44" t="e">
        <f>#REF!</f>
        <v>#REF!</v>
      </c>
      <c r="AO42" s="44" t="e">
        <f>#REF!</f>
        <v>#REF!</v>
      </c>
      <c r="AP42" s="44" t="e">
        <f>#REF!</f>
        <v>#REF!</v>
      </c>
      <c r="AQ42" s="44" t="e">
        <f>#REF!</f>
        <v>#REF!</v>
      </c>
      <c r="AR42" s="44" t="e">
        <f>#REF!</f>
        <v>#REF!</v>
      </c>
      <c r="AS42" s="44" t="e">
        <f>#REF!</f>
        <v>#REF!</v>
      </c>
      <c r="AT42" s="44" t="e">
        <f>#REF!</f>
        <v>#REF!</v>
      </c>
      <c r="AU42" s="44" t="e">
        <f>#REF!</f>
        <v>#REF!</v>
      </c>
      <c r="AV42" s="44" t="e">
        <f>#REF!</f>
        <v>#REF!</v>
      </c>
      <c r="AW42" s="44" t="e">
        <f>#REF!</f>
        <v>#REF!</v>
      </c>
      <c r="AX42" s="44" t="e">
        <f>#REF!</f>
        <v>#REF!</v>
      </c>
      <c r="AY42" s="44" t="e">
        <f>#REF!</f>
        <v>#REF!</v>
      </c>
      <c r="AZ42" s="44" t="e">
        <f>#REF!</f>
        <v>#REF!</v>
      </c>
      <c r="BA42" s="44" t="e">
        <f>#REF!</f>
        <v>#REF!</v>
      </c>
      <c r="BB42" s="44" t="e">
        <f>#REF!</f>
        <v>#REF!</v>
      </c>
      <c r="BC42" s="44" t="e">
        <f>#REF!</f>
        <v>#REF!</v>
      </c>
      <c r="BD42" s="44" t="e">
        <f>#REF!</f>
        <v>#REF!</v>
      </c>
      <c r="BE42" s="44" t="e">
        <f>#REF!</f>
        <v>#REF!</v>
      </c>
      <c r="BF42" s="44" t="e">
        <f>#REF!</f>
        <v>#REF!</v>
      </c>
      <c r="BG42" s="44" t="e">
        <f>#REF!</f>
        <v>#REF!</v>
      </c>
      <c r="BH42" s="44" t="e">
        <f>#REF!</f>
        <v>#REF!</v>
      </c>
      <c r="BI42" s="44" t="e">
        <f>#REF!</f>
        <v>#REF!</v>
      </c>
      <c r="BJ42" s="44" t="e">
        <f>#REF!</f>
        <v>#REF!</v>
      </c>
      <c r="BK42" s="44" t="e">
        <f>#REF!</f>
        <v>#REF!</v>
      </c>
      <c r="BL42" s="44" t="e">
        <f>#REF!</f>
        <v>#REF!</v>
      </c>
      <c r="BM42" s="44" t="e">
        <f>#REF!</f>
        <v>#REF!</v>
      </c>
    </row>
    <row r="43" spans="1:65" x14ac:dyDescent="0.25">
      <c r="A43" s="57" t="str">
        <f>A30</f>
        <v>0 - 0</v>
      </c>
      <c r="B43" s="48">
        <f>Knelpuntenprocedure!C10</f>
        <v>0</v>
      </c>
      <c r="C43" s="48" t="str">
        <f>Knelpuntenprocedure!D10</f>
        <v/>
      </c>
      <c r="D43" s="48">
        <f>Knelpuntenprocedure!E10</f>
        <v>0</v>
      </c>
      <c r="E43" s="51" t="e">
        <f>#REF!</f>
        <v>#REF!</v>
      </c>
      <c r="F43" s="51" t="e">
        <f>#REF!</f>
        <v>#REF!</v>
      </c>
      <c r="G43" s="51" t="e">
        <f>#REF!</f>
        <v>#REF!</v>
      </c>
      <c r="H43" s="51" t="e">
        <f>#REF!</f>
        <v>#REF!</v>
      </c>
      <c r="I43" s="51" t="e">
        <f>#REF!</f>
        <v>#REF!</v>
      </c>
      <c r="J43" s="51" t="e">
        <f>#REF!</f>
        <v>#REF!</v>
      </c>
      <c r="K43" s="51" t="e">
        <f>#REF!</f>
        <v>#REF!</v>
      </c>
      <c r="L43" s="51" t="e">
        <f>#REF!</f>
        <v>#REF!</v>
      </c>
      <c r="M43" s="51" t="e">
        <f>#REF!</f>
        <v>#REF!</v>
      </c>
      <c r="N43" s="51" t="e">
        <f>#REF!</f>
        <v>#REF!</v>
      </c>
      <c r="O43" s="51" t="e">
        <f>#REF!</f>
        <v>#REF!</v>
      </c>
      <c r="P43" s="51" t="e">
        <f>#REF!</f>
        <v>#REF!</v>
      </c>
      <c r="Q43" s="51" t="e">
        <f>#REF!</f>
        <v>#REF!</v>
      </c>
      <c r="R43" s="51" t="e">
        <f>#REF!</f>
        <v>#REF!</v>
      </c>
      <c r="S43" s="51" t="e">
        <f>#REF!</f>
        <v>#REF!</v>
      </c>
      <c r="T43" s="51" t="e">
        <f>#REF!</f>
        <v>#REF!</v>
      </c>
      <c r="U43" s="51" t="e">
        <f>#REF!</f>
        <v>#REF!</v>
      </c>
      <c r="V43" s="51" t="e">
        <f>#REF!</f>
        <v>#REF!</v>
      </c>
      <c r="W43" s="51" t="e">
        <f>#REF!</f>
        <v>#REF!</v>
      </c>
      <c r="X43" s="51" t="e">
        <f>#REF!</f>
        <v>#REF!</v>
      </c>
      <c r="Y43" s="51" t="e">
        <f>#REF!</f>
        <v>#REF!</v>
      </c>
      <c r="Z43" s="51" t="e">
        <f>#REF!</f>
        <v>#REF!</v>
      </c>
      <c r="AA43" s="51" t="e">
        <f>#REF!</f>
        <v>#REF!</v>
      </c>
      <c r="AB43" s="51" t="e">
        <f>#REF!</f>
        <v>#REF!</v>
      </c>
      <c r="AC43" s="47" t="e">
        <f>#REF!</f>
        <v>#REF!</v>
      </c>
      <c r="AD43" s="47" t="e">
        <f>#REF!</f>
        <v>#REF!</v>
      </c>
      <c r="AE43" s="47" t="e">
        <f>#REF!</f>
        <v>#REF!</v>
      </c>
      <c r="AF43" s="47" t="e">
        <f>#REF!</f>
        <v>#REF!</v>
      </c>
      <c r="AG43" s="47" t="e">
        <f>#REF!</f>
        <v>#REF!</v>
      </c>
      <c r="AH43" s="47" t="e">
        <f>#REF!</f>
        <v>#REF!</v>
      </c>
      <c r="AI43" s="47" t="e">
        <f>#REF!</f>
        <v>#REF!</v>
      </c>
      <c r="AJ43" s="47" t="e">
        <f>#REF!</f>
        <v>#REF!</v>
      </c>
      <c r="AK43" s="47" t="e">
        <f>#REF!</f>
        <v>#REF!</v>
      </c>
      <c r="AL43" s="47" t="e">
        <f>#REF!</f>
        <v>#REF!</v>
      </c>
      <c r="AM43" s="47" t="e">
        <f>#REF!</f>
        <v>#REF!</v>
      </c>
      <c r="AN43" s="47" t="e">
        <f>#REF!</f>
        <v>#REF!</v>
      </c>
      <c r="AO43" s="47" t="e">
        <f>#REF!</f>
        <v>#REF!</v>
      </c>
      <c r="AP43" s="47" t="e">
        <f>#REF!</f>
        <v>#REF!</v>
      </c>
      <c r="AQ43" s="47" t="e">
        <f>#REF!</f>
        <v>#REF!</v>
      </c>
      <c r="AR43" s="47" t="e">
        <f>#REF!</f>
        <v>#REF!</v>
      </c>
      <c r="AS43" s="47" t="e">
        <f>#REF!</f>
        <v>#REF!</v>
      </c>
      <c r="AT43" s="47" t="e">
        <f>#REF!</f>
        <v>#REF!</v>
      </c>
      <c r="AU43" s="47" t="e">
        <f>#REF!</f>
        <v>#REF!</v>
      </c>
      <c r="AV43" s="47" t="e">
        <f>#REF!</f>
        <v>#REF!</v>
      </c>
      <c r="AW43" s="47" t="e">
        <f>#REF!</f>
        <v>#REF!</v>
      </c>
      <c r="AX43" s="47" t="e">
        <f>#REF!</f>
        <v>#REF!</v>
      </c>
      <c r="AY43" s="47" t="e">
        <f>#REF!</f>
        <v>#REF!</v>
      </c>
      <c r="AZ43" s="47" t="e">
        <f>#REF!</f>
        <v>#REF!</v>
      </c>
      <c r="BA43" s="51" t="e">
        <f>#REF!</f>
        <v>#REF!</v>
      </c>
      <c r="BB43" s="51" t="e">
        <f>#REF!</f>
        <v>#REF!</v>
      </c>
      <c r="BC43" s="51" t="e">
        <f>#REF!</f>
        <v>#REF!</v>
      </c>
      <c r="BD43" s="51" t="e">
        <f>#REF!</f>
        <v>#REF!</v>
      </c>
      <c r="BE43" s="51" t="e">
        <f>#REF!</f>
        <v>#REF!</v>
      </c>
      <c r="BF43" s="51" t="e">
        <f>#REF!</f>
        <v>#REF!</v>
      </c>
      <c r="BG43" s="51" t="e">
        <f>#REF!</f>
        <v>#REF!</v>
      </c>
      <c r="BH43" s="51" t="e">
        <f>#REF!</f>
        <v>#REF!</v>
      </c>
      <c r="BI43" s="51" t="e">
        <f>#REF!</f>
        <v>#REF!</v>
      </c>
      <c r="BJ43" s="51" t="e">
        <f>#REF!</f>
        <v>#REF!</v>
      </c>
      <c r="BK43" s="51" t="e">
        <f>#REF!</f>
        <v>#REF!</v>
      </c>
      <c r="BL43" s="51" t="e">
        <f>#REF!</f>
        <v>#REF!</v>
      </c>
      <c r="BM43" s="51" t="e">
        <f>#REF!</f>
        <v>#REF!</v>
      </c>
    </row>
    <row r="44" spans="1:65" x14ac:dyDescent="0.25">
      <c r="A44" s="31" t="s">
        <v>57</v>
      </c>
      <c r="B44" s="45" t="s">
        <v>57</v>
      </c>
      <c r="C44" s="31" t="s">
        <v>57</v>
      </c>
      <c r="D44" s="31" t="s">
        <v>57</v>
      </c>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row>
    <row r="45" spans="1:65" ht="15.75" thickBot="1" x14ac:dyDescent="0.3">
      <c r="A45" s="49"/>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row>
  </sheetData>
  <sheetProtection password="C6B3"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VoorgangersMetadata xmlns="f154f381-dfad-4e4d-b243-610b51701648" xsi:nil="true"/>
    <BBesluitMetadata xmlns="f154f381-dfad-4e4d-b243-610b51701648" xsi:nil="true"/>
    <VerzondenAanMetadata xmlns="f154f381-dfad-4e4d-b243-610b51701648" xsi:nil="true"/>
    <NZa-documentnummer xmlns="f154f381-dfad-4e4d-b243-610b51701648" xsi:nil="true"/>
    <Eind-datum xmlns="f154f381-dfad-4e4d-b243-610b51701648" xsi:nil="true"/>
    <BTariefMetadata xmlns="f154f381-dfad-4e4d-b243-610b51701648" xsi:nil="true"/>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DocumentTypeMetadata xmlns="f154f381-dfad-4e4d-b243-610b51701648">Regels:Formulier|4bc40415-667d-4fea-816d-9688ca6ffa69</DocumentTypeMetadata>
    <Ingetrokken_x003f_ xmlns="f154f381-dfad-4e4d-b243-610b51701648">Nee</Ingetrokken_x003f_>
    <BBijlageMetadata xmlns="f154f381-dfad-4e4d-b243-610b51701648" xsi:nil="true"/>
    <Verzonden_x0020_aan xmlns="f154f381-dfad-4e4d-b243-610b51701648"/>
    <NZa-zoekwoordenMetadata xmlns="f154f381-dfad-4e4d-b243-610b51701648">Wet|c8d9d4c2-cccc-4cbe-911d-02578beaffbc;Wet:Wlz|689a5711-5c20-47d0-aa4c-a6873bd74230;Budget en bekostiging|62db8cfb-0eaa-4e36-b002-42c9b3fb60db;Wet:Wlz:Contractteerruimte|0af61bb0-7c8a-4ef3-9a54-39ee9cdda496</NZa-zoekwoordenMetadata>
    <Sector_x0028_en_x0029_Metadata xmlns="f154f381-dfad-4e4d-b243-610b51701648">Alle:Geestelijke Gezondheidszorg|aac55fe0-d021-4665-8076-363545aab21d;Alle:Geestelijke Gezondheidszorg:Langdurige GGZ|e90370a1-0849-4b41-88bd-574db107c04f;Alle:Langdurige zorg|ec03c784-b7d6-43d2-879f-8846ca9f5650;Alle:Langdurige zorg:Ouderenzorg|8cffa657-26ae-44a0-a572-e0304e7752db;Alle:Langdurige zorg:Verpleging en verzorging|33367432-927b-4a96-adc1-6d221f5d18a9;Alle:Langdurige zorg:Gehandicaptenzorg|2825f16e-cd19-47cf-b940-f084053e3b91</Sector_x0028_en_x0029_Metadata>
    <_dlc_DocId xmlns="e126ea53-4662-4235-a709-fb88537df135">THRFR6N5WDQ4-17-3595</_dlc_DocId>
    <TaxCatchAll xmlns="e126ea53-4662-4235-a709-fb88537df135">
      <Value>228</Value>
      <Value>133</Value>
      <Value>132</Value>
      <Value>131</Value>
      <Value>222</Value>
      <Value>172</Value>
      <Value>159</Value>
      <Value>103</Value>
      <Value>211</Value>
      <Value>141</Value>
      <Value>140</Value>
    </TaxCatchAll>
    <l24ea505ea8d4be1bd84e8204c620c6c xmlns="e126ea53-4662-4235-a709-fb88537df135">
      <Terms xmlns="http://schemas.microsoft.com/office/infopath/2007/PartnerControls"/>
    </l24ea505ea8d4be1bd84e8204c620c6c>
    <BVergaderstukMetadata xmlns="f154f381-dfad-4e4d-b243-610b51701648" xsi:nil="true"/>
    <Ingangsdatum xmlns="f154f381-dfad-4e4d-b243-610b51701648" xsi:nil="true"/>
    <BPrestatiebeschrijvingMetadata xmlns="f154f381-dfad-4e4d-b243-610b51701648" xsi:nil="true"/>
    <Publicatiedatum xmlns="e126ea53-4662-4235-a709-fb88537df135">2016-09-06T13:02:00+00:00</Publicatiedatum>
    <ExtraZoekwoordenMetadata xmlns="f154f381-dfad-4e4d-b243-610b51701648" xsi:nil="true"/>
    <Intro xmlns="e126ea53-4662-4235-a709-fb88537df135" xsi:nil="true"/>
    <BBeleidsregelMetadata xmlns="f154f381-dfad-4e4d-b243-610b51701648">21494;#THRFR6N5WDQ4-12-21494</BBeleidsregelMetadata>
    <BCirculaireMetadata xmlns="f154f381-dfad-4e4d-b243-610b51701648" xsi:nil="true"/>
    <BFormulierMetadata xmlns="f154f381-dfad-4e4d-b243-610b51701648" xsi:nil="true"/>
    <Heeft_x0020_dit_x0020_stuk_x0020_bijlage_x0028_n_x0029__x003f_ xmlns="f154f381-dfad-4e4d-b243-610b51701648">true</Heeft_x0020_dit_x0020_stuk_x0020_bijlage_x0028_n_x0029__x003f_>
    <BNadereRegelMetadata xmlns="f154f381-dfad-4e4d-b243-610b51701648" xsi:nil="true"/>
    <BPublicatieMetadata xmlns="f154f381-dfad-4e4d-b243-610b51701648" xsi:nil="true"/>
    <n407de7a4204433984b2eeeaba786d56 xmlns="e126ea53-4662-4235-a709-fb88537df135">
      <Terms xmlns="http://schemas.microsoft.com/office/infopath/2007/PartnerControls">
        <TermInfo xmlns="http://schemas.microsoft.com/office/infopath/2007/PartnerControls">
          <TermName xmlns="http://schemas.microsoft.com/office/infopath/2007/PartnerControls">Wet</TermName>
          <TermId xmlns="http://schemas.microsoft.com/office/infopath/2007/PartnerControls">c8d9d4c2-cccc-4cbe-911d-02578beaffbc</TermId>
        </TermInfo>
        <TermInfo xmlns="http://schemas.microsoft.com/office/infopath/2007/PartnerControls">
          <TermName xmlns="http://schemas.microsoft.com/office/infopath/2007/PartnerControls">Wlz</TermName>
          <TermId xmlns="http://schemas.microsoft.com/office/infopath/2007/PartnerControls">689a5711-5c20-47d0-aa4c-a6873bd74230</TermId>
        </TermInfo>
        <TermInfo xmlns="http://schemas.microsoft.com/office/infopath/2007/PartnerControls">
          <TermName xmlns="http://schemas.microsoft.com/office/infopath/2007/PartnerControls">Budget en bekostiging</TermName>
          <TermId xmlns="http://schemas.microsoft.com/office/infopath/2007/PartnerControls">62db8cfb-0eaa-4e36-b002-42c9b3fb60db</TermId>
        </TermInfo>
        <TermInfo xmlns="http://schemas.microsoft.com/office/infopath/2007/PartnerControls">
          <TermName xmlns="http://schemas.microsoft.com/office/infopath/2007/PartnerControls">Contractteerruimte</TermName>
          <TermId xmlns="http://schemas.microsoft.com/office/infopath/2007/PartnerControls">0af61bb0-7c8a-4ef3-9a54-39ee9cdda496</TermId>
        </TermInfo>
      </Terms>
    </n407de7a4204433984b2eeeaba786d56>
    <_dlc_DocIdUrl xmlns="e126ea53-4662-4235-a709-fb88537df135">
      <Url>http://kennisnet.nza.nl/publicaties/Aanleveren/_layouts/DocIdRedir.aspx?ID=THRFR6N5WDQ4-17-3595</Url>
      <Description>THRFR6N5WDQ4-17-3595</Description>
    </_dlc_DocIdUrl>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Geestelijke Gezondheidszorg</TermName>
          <TermId xmlns="http://schemas.microsoft.com/office/infopath/2007/PartnerControls">aac55fe0-d021-4665-8076-363545aab21d</TermId>
        </TermInfo>
        <TermInfo xmlns="http://schemas.microsoft.com/office/infopath/2007/PartnerControls">
          <TermName xmlns="http://schemas.microsoft.com/office/infopath/2007/PartnerControls">Langdurige GGZ</TermName>
          <TermId xmlns="http://schemas.microsoft.com/office/infopath/2007/PartnerControls">e90370a1-0849-4b41-88bd-574db107c04f</TermId>
        </TermInfo>
        <TermInfo xmlns="http://schemas.microsoft.com/office/infopath/2007/PartnerControls">
          <TermName xmlns="http://schemas.microsoft.com/office/infopath/2007/PartnerControls">Langdurige zorg</TermName>
          <TermId xmlns="http://schemas.microsoft.com/office/infopath/2007/PartnerControls">ec03c784-b7d6-43d2-879f-8846ca9f5650</TermId>
        </TermInfo>
        <TermInfo xmlns="http://schemas.microsoft.com/office/infopath/2007/PartnerControls">
          <TermName xmlns="http://schemas.microsoft.com/office/infopath/2007/PartnerControls">Ouderenzorg</TermName>
          <TermId xmlns="http://schemas.microsoft.com/office/infopath/2007/PartnerControls">8cffa657-26ae-44a0-a572-e0304e7752db</TermId>
        </TermInfo>
        <TermInfo xmlns="http://schemas.microsoft.com/office/infopath/2007/PartnerControls">
          <TermName xmlns="http://schemas.microsoft.com/office/infopath/2007/PartnerControls">Verpleging en verzorging</TermName>
          <TermId xmlns="http://schemas.microsoft.com/office/infopath/2007/PartnerControls">33367432-927b-4a96-adc1-6d221f5d18a9</TermId>
        </TermInfo>
        <TermInfo xmlns="http://schemas.microsoft.com/office/infopath/2007/PartnerControls">
          <TermName xmlns="http://schemas.microsoft.com/office/infopath/2007/PartnerControls">Gehandicaptenzorg</TermName>
          <TermId xmlns="http://schemas.microsoft.com/office/infopath/2007/PartnerControls">2825f16e-cd19-47cf-b940-f084053e3b91</TermId>
        </TermInfo>
      </Terms>
    </j85cec29e8c24b8a90feb8db203ff7e2>
    <Hoofdtekst xmlns="e126ea53-4662-4235-a709-fb88537df135" xsi:nil="true"/>
  </documentManagement>
</p:properties>
</file>

<file path=customXml/itemProps1.xml><?xml version="1.0" encoding="utf-8"?>
<ds:datastoreItem xmlns:ds="http://schemas.openxmlformats.org/officeDocument/2006/customXml" ds:itemID="{A8EE9F1E-AFFD-499E-980D-D73E22D11F7B}"/>
</file>

<file path=customXml/itemProps2.xml><?xml version="1.0" encoding="utf-8"?>
<ds:datastoreItem xmlns:ds="http://schemas.openxmlformats.org/officeDocument/2006/customXml" ds:itemID="{55DD4B34-5630-498B-A51C-38248B6E8105}"/>
</file>

<file path=customXml/itemProps3.xml><?xml version="1.0" encoding="utf-8"?>
<ds:datastoreItem xmlns:ds="http://schemas.openxmlformats.org/officeDocument/2006/customXml" ds:itemID="{0365A669-166D-4CD5-BF30-AEF581526D7A}"/>
</file>

<file path=customXml/itemProps4.xml><?xml version="1.0" encoding="utf-8"?>
<ds:datastoreItem xmlns:ds="http://schemas.openxmlformats.org/officeDocument/2006/customXml" ds:itemID="{5AA40D13-D981-49F1-838E-BDB881BBC9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Knelpuntenprocedure</vt:lpstr>
      <vt:lpstr>Stand per 31122015</vt:lpstr>
      <vt:lpstr>Toelichting</vt:lpstr>
      <vt:lpstr>Koppelrange</vt:lpstr>
      <vt:lpstr>Knelpuntenprocedure!Afdrukbereik</vt:lpstr>
      <vt:lpstr>NR</vt:lpstr>
    </vt:vector>
  </TitlesOfParts>
  <Company>Nederlandse Zorgautoriteit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Melding Knelpuntenprocedure 2016 (versie 1.0)</dc:title>
  <dc:creator>Erp, Pieter van</dc:creator>
  <cp:lastModifiedBy>Berghuis, Emmaly</cp:lastModifiedBy>
  <cp:lastPrinted>2016-09-01T16:29:22Z</cp:lastPrinted>
  <dcterms:created xsi:type="dcterms:W3CDTF">2012-11-05T12:23:58Z</dcterms:created>
  <dcterms:modified xsi:type="dcterms:W3CDTF">2016-09-30T11:18:07Z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ctor(en)">
    <vt:lpwstr>140;#Geestelijke Gezondheidszorg|aac55fe0-d021-4665-8076-363545aab21d;#133;#Langdurige GGZ|e90370a1-0849-4b41-88bd-574db107c04f;#172;#Langdurige zorg|ec03c784-b7d6-43d2-879f-8846ca9f5650;#141;#Ouderenzorg|8cffa657-26ae-44a0-a572-e0304e7752db;#131;#Verpleging en verzorging|33367432-927b-4a96-adc1-6d221f5d18a9;#132;#Gehandicaptenzorg|2825f16e-cd19-47cf-b940-f084053e3b91</vt:lpwstr>
  </property>
  <property fmtid="{D5CDD505-2E9C-101B-9397-08002B2CF9AE}" pid="3" name="Extra zoekwoorden">
    <vt:lpwstr/>
  </property>
  <property fmtid="{D5CDD505-2E9C-101B-9397-08002B2CF9AE}" pid="4" name="ContentTypeId">
    <vt:lpwstr>0x010100B6451C8D6A13DD45B391E9C3BB9525E5010060EC15E99145D14EAEBC6EA0A3BA6CCE</vt:lpwstr>
  </property>
  <property fmtid="{D5CDD505-2E9C-101B-9397-08002B2CF9AE}" pid="5" name="NZa-zoekwoorden">
    <vt:lpwstr>228;#Wet|c8d9d4c2-cccc-4cbe-911d-02578beaffbc;#211;#Wlz|689a5711-5c20-47d0-aa4c-a6873bd74230;#159;#Budget en bekostiging|62db8cfb-0eaa-4e36-b002-42c9b3fb60db;#222;#Contractteerruimte|0af61bb0-7c8a-4ef3-9a54-39ee9cdda496</vt:lpwstr>
  </property>
  <property fmtid="{D5CDD505-2E9C-101B-9397-08002B2CF9AE}" pid="6" name="DocumentTypen">
    <vt:lpwstr>103;#Formulier|4bc40415-667d-4fea-816d-9688ca6ffa69</vt:lpwstr>
  </property>
  <property fmtid="{D5CDD505-2E9C-101B-9397-08002B2CF9AE}" pid="7" name="_dlc_DocIdItemGuid">
    <vt:lpwstr>b547818c-d2ac-4867-9054-23df1b409a78</vt:lpwstr>
  </property>
  <property fmtid="{D5CDD505-2E9C-101B-9397-08002B2CF9AE}" pid="8" name="WorkflowChangePath">
    <vt:lpwstr>5dd26274-7450-4d13-b077-7382865cccce,4;5dd26274-7450-4d13-b077-7382865cccce,4;5dd26274-7450-4d13-b077-7382865cccce,4;5dd26274-7450-4d13-b077-7382865cccce,4;5dd26274-7450-4d13-b077-7382865cccce,4;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7;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11;5dd26274-7450-4d13-b077-7382865cccce,14;5dd26274-7450-4d13-b077-7382865cccce,14;5dd26274-7450-4d13-b077-7382865cccce,14;5dd26274-7450-4d13-b077-7382865cccce,14;5dd26274-7450-4d13-b077-7382865cccce,14;5dd26274-7450-4d13-b077-7382865cccce,14;5dd26274-7450-4d13-b077-7382865cccce,14;5dd26274-7450-4d13-b077-7382865cccce,14;5dd26274-7450-4d13-b077-7382865cccce,14;5dd26274-7450-4d13-b077-7382865cccce,14;5dd26274-7450-4d13-b077-7382865cccce,14;5dd26274-7450-4d13-b077-7382865cccce,14;5dd26274-7450-4d13-b077-7382865cccce,14;5dd26274-7450-4d13-b077-7382865cccce,14;5dd26274-7450-4d13-b077-7382865cccce,14;5dd26274-7450-4d13-b077-7382865cccce,17;5dd26274-7450-4d13-b077-7382865cccce,17;5dd26274-7450-4d13-b077-7382865cccce,17;5dd26274-7450-4d13-b077-7382865cccce,17;5dd26274-7450-4d13-b077-7382865cccce,17;5dd26274-7450-4d13-b077-7382865cccce,17;5dd26274-7450-4d13-b077-7382865cccce,17;5dd26274-7450-4d13-b077-7382865cccce,17;5dd26274-7450-4d13-b077-7382865cccce,17;5dd26274-7450-4d13-b077-7382865cccce,17;5dd26274-7450-4d13-b077-7382865cccce,17;5dd26274-7450-4d13-b077-7382865cccce,17;5dd26274-7450-4d13-b077-7382865cccce,17;5dd26274-7450-4d13-b077-7382865cccce,17;5dd26274-7450-4d13-b077-7382865cccce,17;5dd26274-7450-4d13-b077-7382865cccce,20;5dd26274-7450-4d13-b077-7382865cccce,20;5dd26274-7450-4d13-b077-7382865cccce,20;5dd26274-7450-4d13-b077-7382865cccce,20;5dd26274-7450-4d13-b077-7382865cccce,20;5dd26274-7450-4d13-b077-7382865cccce,20;5dd26274-7450-4d13-b077-7382865cccce,20;5dd26274-7450-4d13-b077-7382865cccce,20;5dd26274-7450-4d13-b077-7382865cccce,20;5dd26274-7450-4d13-b077-7382865cccce,20;5dd26274-7450-4d13-b077-7382865cccce,20;5dd26274-7450-4d13-b077-7382865cccce,20;5dd26274-7450-4d13-b077-7382865cccce,20;5dd26274-7450-4d13-b077-7382865cccce,20;5dd26274-7450-4d13-b077-7382865cccce,20;5dd26274-7450-4d13-b077-7382865cccce,23;5dd26274-7450-4d13-b077-7382865cccce,23;5dd26274-7450-4d13-b077-7382865cccce,23;5dd26274-7450-4d13-b077-7382865cccce,23;5dd26274-7450-4d13-b077-7382865cccce,23;5dd26274-7450-4d13-b077-7382865cccce,23;5dd26274-7450-4d13-b077-7382865cccce,23;5dd26274-7450-4d13-b077-7382865cccce,23;5dd26274-7450-4d13-b077-7382865cccce,23;5dd26274-7450-4d13-b077-7382865cccce,23;5dd26274-7450-4d13-b077-7382865cccce,23;5dd26274-7450-4d13-b077-7382865cccce,23;5dd26274-7450-4d13-b077-7382865cccce,23;5dd26274-7450-4d13-b077-7382865cccce,23;5dd26274-7450-4d13-b077-7382865cccce,23;5dd26274-7450-4d13-b077-7382865cccce,26;5dd26274-7450-4d13-b077-7382865cccce,26;5dd26274-7450-4d13-b077-7382865cccce,26;5dd26274-7450-4d13-b077-7382865cccce,26;5dd26274-7450-4d13-b077-7382865cccce,26;5dd26274-7450-4d13-b077-7382865cccce,26;5dd26274-7450-4d13-b077-7382865cccce,26;5dd26274-7450-4d13-b077-7382865cccce,26;5dd26274-7450-4d13-b077-7382865cccce,26;5dd26274-7450-4d13-b077-7382865cccce,26;5dd26274-7450-4d13-b077-7382865cccce,26;5dd26274-7450-4d13-b077-7382865cccce,26;5dd26274-7450-4d13-b077-7382865cccce,26;5dd26274-7450-4d13-b077-7382865cccce,26;5dd26274-7450-4d13-b077-7382865cccce,26;5dd26274-7450-4d13-b077-7382865cccce,29;5dd26274-7450-4d13-b077-7382865cccce,29;5dd26274-7450-4d13-b077-7382865cccce,29;5dd26274-7450-4d13-b077-7382865cccce,29;5dd26274-7450-4d13-b077-7382865cccce,29;5dd26274-7450-4d13-b077-7382865cccce,29;5dd26274-7450-4d13-b077-7382865cccce,29;5dd26274-7450-4d13-b077-7382865cccce,29;5dd26274-7450-4d13-b077-7382865cccce,29;5dd26274-7450-4d13-b077-7382865cccce,29;5dd26274-7450-4d13-b077-7382865cccce,29;5dd26274-7450-4d13-b077-7382865cccce,29;5dd26274-7450-4d13-b077-7382865cccce,29;5dd26274-7450-4d13-b077-7382865cccce,29;5dd26274-7450-4d13-b077-7382865cccce,29;</vt:lpwstr>
  </property>
</Properties>
</file>