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B3" lockStructure="1"/>
  <bookViews>
    <workbookView xWindow="480" yWindow="90" windowWidth="27795" windowHeight="12330"/>
  </bookViews>
  <sheets>
    <sheet name="Begin" sheetId="1" r:id="rId1"/>
    <sheet name="Toelichting" sheetId="5" r:id="rId2"/>
  </sheets>
  <calcPr calcId="145621"/>
</workbook>
</file>

<file path=xl/calcChain.xml><?xml version="1.0" encoding="utf-8"?>
<calcChain xmlns="http://schemas.openxmlformats.org/spreadsheetml/2006/main">
  <c r="U39" i="1" l="1"/>
  <c r="T39" i="1"/>
  <c r="S39" i="1"/>
  <c r="R39" i="1"/>
  <c r="Q39" i="1"/>
  <c r="L39" i="1"/>
  <c r="F38" i="1"/>
  <c r="E37" i="1"/>
  <c r="B33" i="1"/>
  <c r="C32" i="1"/>
  <c r="B32" i="1"/>
  <c r="D31" i="1"/>
  <c r="B29" i="1"/>
  <c r="B26" i="1"/>
  <c r="D25" i="1"/>
  <c r="B25" i="1"/>
  <c r="D23" i="1"/>
  <c r="B21" i="1"/>
  <c r="B18" i="1"/>
  <c r="C17" i="1"/>
  <c r="B17" i="1"/>
  <c r="B14" i="1"/>
  <c r="B11" i="1"/>
  <c r="D10" i="1"/>
  <c r="B10" i="1"/>
  <c r="D8" i="1"/>
  <c r="N39" i="1" s="1"/>
  <c r="M39" i="1" s="1"/>
  <c r="B6" i="1"/>
  <c r="P39" i="1" l="1"/>
  <c r="O39" i="1" s="1"/>
</calcChain>
</file>

<file path=xl/sharedStrings.xml><?xml version="1.0" encoding="utf-8"?>
<sst xmlns="http://schemas.openxmlformats.org/spreadsheetml/2006/main" count="168" uniqueCount="118">
  <si>
    <t>Overhevelingsformulier Budgettair kader Wlz 2016</t>
  </si>
  <si>
    <t>ZKnr</t>
  </si>
  <si>
    <t>Zorgkantoornaam</t>
  </si>
  <si>
    <t>Conc. houder</t>
  </si>
  <si>
    <t>Wlz-uitvoerder</t>
  </si>
  <si>
    <t>In de toelichting kunt u nalezen welke mogelijkheden er zijn om middelen over te hevelen en hoe u dit formulier dient te gebruiken.</t>
  </si>
  <si>
    <t>Groningen</t>
  </si>
  <si>
    <t>Menzis</t>
  </si>
  <si>
    <t>Vul per overheveling een apart formulier in.</t>
  </si>
  <si>
    <t>Friesland</t>
  </si>
  <si>
    <t>De Friesland</t>
  </si>
  <si>
    <t>Drenthe</t>
  </si>
  <si>
    <t>Zilveren Kruis</t>
  </si>
  <si>
    <t>1.</t>
  </si>
  <si>
    <t>Overheveling binnen kader ZIN</t>
  </si>
  <si>
    <t>Zwolle</t>
  </si>
  <si>
    <t>Salland</t>
  </si>
  <si>
    <t>Twente</t>
  </si>
  <si>
    <t>VGZ</t>
  </si>
  <si>
    <r>
      <t xml:space="preserve">Overhevelen </t>
    </r>
    <r>
      <rPr>
        <b/>
        <u/>
        <sz val="9"/>
        <color theme="1"/>
        <rFont val="Verdana"/>
        <family val="2"/>
      </rPr>
      <t>van</t>
    </r>
    <r>
      <rPr>
        <b/>
        <sz val="9"/>
        <color theme="1"/>
        <rFont val="Verdana"/>
        <family val="2"/>
      </rPr>
      <t xml:space="preserve"> Wlz-regio (ZIN)</t>
    </r>
  </si>
  <si>
    <t>Nummer</t>
  </si>
  <si>
    <t>Apeldoorn, Zutphen e.o.</t>
  </si>
  <si>
    <t>Zorg en Zekerheid</t>
  </si>
  <si>
    <t>Versie:</t>
  </si>
  <si>
    <t>Middel-IJssel</t>
  </si>
  <si>
    <t>CZ</t>
  </si>
  <si>
    <r>
      <t xml:space="preserve">Overhevelen </t>
    </r>
    <r>
      <rPr>
        <b/>
        <u/>
        <sz val="9"/>
        <color theme="1"/>
        <rFont val="Verdana"/>
        <family val="2"/>
      </rPr>
      <t>naar</t>
    </r>
    <r>
      <rPr>
        <b/>
        <sz val="9"/>
        <color theme="1"/>
        <rFont val="Verdana"/>
        <family val="2"/>
      </rPr>
      <t xml:space="preserve"> Wlz-regio (ZIN)</t>
    </r>
  </si>
  <si>
    <t>Arnhem</t>
  </si>
  <si>
    <t>DSW</t>
  </si>
  <si>
    <t>Nijmegen</t>
  </si>
  <si>
    <t>Flevoland</t>
  </si>
  <si>
    <t>´t Gooi</t>
  </si>
  <si>
    <t>2.</t>
  </si>
  <si>
    <t>Overheveling binnen kader PGB</t>
  </si>
  <si>
    <t>Noord-Holland-Noord</t>
  </si>
  <si>
    <t>Kennemerland</t>
  </si>
  <si>
    <t>Zorgkantoor (PGB)</t>
  </si>
  <si>
    <r>
      <t xml:space="preserve">Overhevelen </t>
    </r>
    <r>
      <rPr>
        <b/>
        <u/>
        <sz val="9"/>
        <color theme="1"/>
        <rFont val="Verdana"/>
        <family val="2"/>
      </rPr>
      <t>naar</t>
    </r>
    <r>
      <rPr>
        <b/>
        <sz val="9"/>
        <color theme="1"/>
        <rFont val="Verdana"/>
        <family val="2"/>
      </rPr>
      <t xml:space="preserve"> zorgkantoorregio (PGB)</t>
    </r>
  </si>
  <si>
    <t>Zaanstreek/Waterland</t>
  </si>
  <si>
    <t>Amsterdam</t>
  </si>
  <si>
    <t>Amstelland/Meerlanden</t>
  </si>
  <si>
    <t>Zuid-Holland-Noord</t>
  </si>
  <si>
    <t>Haaglanden</t>
  </si>
  <si>
    <t>3.</t>
  </si>
  <si>
    <t>Overheveling van kader ZIN naar kader PGB</t>
  </si>
  <si>
    <t>Westland/Schieland/Delfland</t>
  </si>
  <si>
    <t>Midden-Holland</t>
  </si>
  <si>
    <t>Rotterdam</t>
  </si>
  <si>
    <t>Zuid-Hollandse Eilanden</t>
  </si>
  <si>
    <t>Waardenland</t>
  </si>
  <si>
    <t>Zeeland</t>
  </si>
  <si>
    <t>West-Brabant</t>
  </si>
  <si>
    <t>Midden-Brabant</t>
  </si>
  <si>
    <t>4.</t>
  </si>
  <si>
    <t>Overheveling van kader PGB naar kader ZIN</t>
  </si>
  <si>
    <t>Noordoost Brabant</t>
  </si>
  <si>
    <t>Zuid Oost-Brabant</t>
  </si>
  <si>
    <t>Noord en Midden-Limburg</t>
  </si>
  <si>
    <t>Zuid-Limburg</t>
  </si>
  <si>
    <t>Exclusief brutering</t>
  </si>
  <si>
    <t>Aanpassing kader PGB incl. brutering</t>
  </si>
  <si>
    <t>Aanpassing kader ZIN incl. brutering</t>
  </si>
  <si>
    <t>Bedrag overheveling binnen budgettair kader ZIN</t>
  </si>
  <si>
    <t>Bedrag overheveling binnen budgettair kader PGB</t>
  </si>
  <si>
    <t>Bedrag overheveling budgettair kader ZIN naar PGB</t>
  </si>
  <si>
    <t>Inleesregel</t>
  </si>
  <si>
    <t>Bedrag overheveling van budgettair kader PGB naar ZIN</t>
  </si>
  <si>
    <t>Hoeveel</t>
  </si>
  <si>
    <t>Van (zorgkantoor)</t>
  </si>
  <si>
    <t>Van (zorgkantoorregionummer)</t>
  </si>
  <si>
    <t xml:space="preserve">Naar (zorgkantoor) </t>
  </si>
  <si>
    <t>Naar (zorgkantoorregionummer)</t>
  </si>
  <si>
    <t>Datum van overheveling</t>
  </si>
  <si>
    <t>Binnen ZiN</t>
  </si>
  <si>
    <t>Binnen PGB</t>
  </si>
  <si>
    <t>van ZiN naar PGB</t>
  </si>
  <si>
    <t>van PGB naar ZiN</t>
  </si>
  <si>
    <t>Deze overheveling is structureel, tenzij hiernaast aangegeven dat de overheveling incidenteel verwerkt moet worden (zie toelichting):</t>
  </si>
  <si>
    <t>Incidenteel</t>
  </si>
  <si>
    <t>Zorgkantoor</t>
  </si>
  <si>
    <t>(Handtekening)</t>
  </si>
  <si>
    <t>Naam</t>
  </si>
  <si>
    <t>Datum</t>
  </si>
  <si>
    <t>Algemene opmerkingen</t>
  </si>
  <si>
    <t>Toelichting algemeen</t>
  </si>
  <si>
    <t>  </t>
  </si>
  <si>
    <t>Dit formulier dient ingevuld en ondertekend te worden door de partij die middelen wil overhevelen (de weggevende partij). Het is niet noodzakelijk om het ingevulde formulier ook te laten ondertekenen door de ontvangende partij.</t>
  </si>
  <si>
    <t>Overhevelingen tussen regio’s</t>
  </si>
  <si>
    <t>Mogelijkheden voor overheveling</t>
  </si>
  <si>
    <t xml:space="preserve">Tussen de Wlz-uitvoerders/zorgkantoren kunnen middelen worden overgeheveld binnen de contracteerruimte voor zorg in natura en binnen het PGB-kader. Er kunnen alleen middelen worden overgeheveld indien er daadwerkelijk geld beschikbaar is. De geoormerkte middelen zoals vermeld in artikel 6 van de beleidsregel Budgettair kader Wlz kunnen niet worden overgeheveld tussen Wlz-uitvoerders. </t>
  </si>
  <si>
    <t>Mogelijkheid tot overhevelen binnen de contracteerruimte zorg in natura</t>
  </si>
  <si>
    <r>
      <t xml:space="preserve">Per budgetronde, als bedoeld in artikel 11 van de bovengenoemde beleidsregel, kan een Wlz-uitvoerder in de hoedanigheid van zorgkantoor een gedeelte van de hem ter beschikking gestelde contracteerruimte overhevelen naar een Wlz-uitvoerder van een andere regio. Wlz-uitvoerders kunnen uiterlijk </t>
    </r>
    <r>
      <rPr>
        <u/>
        <sz val="11"/>
        <color rgb="FF000000"/>
        <rFont val="Calibri"/>
        <family val="2"/>
        <scheme val="minor"/>
      </rPr>
      <t>vóór 1 november 2016</t>
    </r>
    <r>
      <rPr>
        <sz val="11"/>
        <color rgb="FF000000"/>
        <rFont val="Calibri"/>
        <family val="2"/>
        <scheme val="minor"/>
      </rPr>
      <t xml:space="preserve"> een verzoek tot overhevelen indienen bij de NZa. Hierbij dient gebruik te worden gemaakt van dit, door de NZa beschikbaar gestelde,  overhevelingsformulier Budgettair Kader Wlz 2016 waarbij een handtekening van de weggevende Wlz-uitvoerder noodzakelijk is. Vanaf 1 november 2016 is er geen mogelijkheid meer om een verzoek tot het overhevelen van middelen binnen de contracteerruimte zorg in natura met betrekking tot 2016 in te dienen.</t>
    </r>
  </si>
  <si>
    <t>Mogelijkheid tot overhevelen binnen het PGB-kader</t>
  </si>
  <si>
    <r>
      <t xml:space="preserve">Een zorgkantoor van een regio kan een gedeelte van de hem ter beschikking gestelde PGB-gelden overhevelen naar een zorgkantoor van een andere regio. Zorgkantoren kunnen </t>
    </r>
    <r>
      <rPr>
        <u/>
        <sz val="11"/>
        <color rgb="FF000000"/>
        <rFont val="Calibri"/>
        <family val="2"/>
        <scheme val="minor"/>
      </rPr>
      <t>vóór 1 april 2017</t>
    </r>
    <r>
      <rPr>
        <sz val="11"/>
        <color rgb="FF000000"/>
        <rFont val="Calibri"/>
        <family val="2"/>
        <scheme val="minor"/>
      </rPr>
      <t xml:space="preserve"> een verzoek tot overhevelen indienen bij de NZa. Hierbij dient gebruik te worden gemaakt van het door de NZa beschikbaar gestelde overhevelingsformulier Budgettair Kader Wlz 2016 waarbij een handtekening van het weggevende zorgkantoor noodzakelijk is. Vanaf 1 april 2017 is er geen mogelijkheid meer om een verzoek  tot het overhevelen van middelen binnen het PGB-kader met betrekking tot 2016 in te dienen. </t>
    </r>
  </si>
  <si>
    <t>Mogelijkheid tot overhevelen van de contracteerruimte zorg in natura naar het PGB-kader</t>
  </si>
  <si>
    <r>
      <t xml:space="preserve">Indien zich een tekort op een regionaal PGB-kader dreigt voor te doen, kan een Wlz-uitvoerder op elk moment gedurende het jaar </t>
    </r>
    <r>
      <rPr>
        <u/>
        <sz val="11"/>
        <color rgb="FF000000"/>
        <rFont val="Calibri"/>
        <family val="2"/>
        <scheme val="minor"/>
      </rPr>
      <t>vóór 1 april 2017</t>
    </r>
    <r>
      <rPr>
        <sz val="11"/>
        <color rgb="FF000000"/>
        <rFont val="Calibri"/>
        <family val="2"/>
        <scheme val="minor"/>
      </rPr>
      <t xml:space="preserve"> een overheveling van de contracteerruimte naar het PGB-kader van een andere regio kenbaar maken bij de NZa via  het daarvoor door de NZa beschikbaar gestelde overhevelingsformulier Budgettair Kader Wlz 2016. De ontvangen overhevelingen worden doorgegeven aan VWS, waarna VWS de Regeling Langdurige zorg kan aanpassen. De overheveling is pas definitief als VWS de overheveling in deze regeling heeft verwerkt. Vanaf 1 april 2017 is er geen mogelijkheid meer om een verzoek tot het overhevelen van middelen van de contracteerruimte zorg in natura naar het PGB-kader met betrekking tot 2016 in te dienen. </t>
    </r>
  </si>
  <si>
    <t>Mogelijkheid tot overhevelen van het PGB-kader naar de contracteerruimte  zorg in natura</t>
  </si>
  <si>
    <r>
      <t>Indien zich een tekort op een regionale contracteerruimte voor zorg in natura dreigt voor te doen, kan een zorgkantoor</t>
    </r>
    <r>
      <rPr>
        <u/>
        <sz val="11"/>
        <color rgb="FF000000"/>
        <rFont val="Calibri"/>
        <family val="2"/>
        <scheme val="minor"/>
      </rPr>
      <t xml:space="preserve"> vóór 1 november 2016</t>
    </r>
    <r>
      <rPr>
        <sz val="11"/>
        <color rgb="FF000000"/>
        <rFont val="Calibri"/>
        <family val="2"/>
        <scheme val="minor"/>
      </rPr>
      <t xml:space="preserve"> bij de NZa kenbaar maken dat een gedeelte van het hem ter beschikking gestelde PGB-kader overgeheveld moet worden naar de contracteerruimte zorg in natura van een andere regio. Hierbij dient gebruik te worden gemaakt van het door de NZa beschikbaar gestelde overhevelingsformulier Budgettair Kader Wlz 2016. Vanaf 1 november 2016 is er geen mogelijkheid meer om middelen over te hevelen van het PGB-kader naar de contracteerruimte zorg in natura. De ontvangen overhevelingen worden doorgegeven aan VWS, waarna VWS de Regeling Langdurige zorg kan aanpassen. De overheveling is pas definitief als VWS de overheveling in deze regeling heeft verwerkt. Vanaf 1 november 2016 is er geen mogelijkheid meer om een verzoek tot het overhevelen van middelen van het PGB-kader naar de contracteerruimte zorg in natura  met betrekking tot 2016 in te dienen.</t>
    </r>
  </si>
  <si>
    <t>Brutering</t>
  </si>
  <si>
    <t>Het ministerie van VWS heeft aangegeven dat bij het PGB-kader uitgegaan kan worden van 14% onderuitputting. Bij het overhevelen van middelen van zorg in natura naar PGB  en andersom zal hiermee rekening worden gehouden. Bij de invulling van dit overhevelingsformulier hoeft geen rekening gehouden te worden met deze brutering, de effecten van de brutering worden in het formulier automatisch uitgerekend  en inzichtelijk gemaakt. De NZa zal deze bedragen meenemen bij de verwerking.</t>
  </si>
  <si>
    <t>Structureel vs incidenteel</t>
  </si>
  <si>
    <t>Overheveling binnen een regio</t>
  </si>
  <si>
    <t>Mogelijkheid tot overhevelen</t>
  </si>
  <si>
    <t>Het is mogelijk binnen een zorgkantoorregio middelen over te hevelen van de contracteerruimte naar het PGB-kader en omgekeerd. Er kunnen alleen middelen worden overgeheveld indien er daadwerkelijk geld beschikbaar is.</t>
  </si>
  <si>
    <t>Overheveling van PGB-kader naar contracteerruimte zorg in natura</t>
  </si>
  <si>
    <r>
      <t xml:space="preserve">Indien zich een tekort op de regionale contracteerruimte voor zorg in natura dreigt voor te doen, kan een zorgkantoor </t>
    </r>
    <r>
      <rPr>
        <u/>
        <sz val="11"/>
        <color rgb="FF000000"/>
        <rFont val="Calibri"/>
        <family val="2"/>
        <scheme val="minor"/>
      </rPr>
      <t>vóór 1 november 2016</t>
    </r>
    <r>
      <rPr>
        <sz val="11"/>
        <color rgb="FF000000"/>
        <rFont val="Calibri"/>
        <family val="2"/>
        <scheme val="minor"/>
      </rPr>
      <t xml:space="preserve"> bij de NZa kenbaar maken dat een gedeelte van het hem ter beschikking gestelde PGB-kader overgeheveld moet worden naar de hem ter beschikking gestelde contracteerruimte zorg in natura. Hierbij dient gebruik te worden gemaakt van het door de NZa beschikbaar gestelde overhevelingsformulier Budgettair Kader Wlz 2016. Vanaf 1 november 2016 is er geen mogelijkheid meer om een verzoek tot het overhevelen van middelen van het PGB-kader naar de contracteerruimte zorg in natura met betrekking tot 2016 in te dienen.</t>
    </r>
  </si>
  <si>
    <t>De ontvangen overhevelingen worden doorgegeven aan VWS, waarna VWS de Regeling Langdurige zorg kan aanpassen. De overheveling is pas definitief als VWS de overheveling in deze regeling heeft verwerkt.</t>
  </si>
  <si>
    <t>Overheveling van contracteerruimte zorg in natura naar PGB-kader</t>
  </si>
  <si>
    <r>
      <t xml:space="preserve">Indien zich een tekort op het regionale PGB-kader dreigt voor te doen, kan een Wlz-uitvoerder op elk moment gedurende het jaar </t>
    </r>
    <r>
      <rPr>
        <u/>
        <sz val="11"/>
        <color rgb="FF000000"/>
        <rFont val="Calibri"/>
        <family val="2"/>
        <scheme val="minor"/>
      </rPr>
      <t>vóór 1 april 2017</t>
    </r>
    <r>
      <rPr>
        <sz val="11"/>
        <color rgb="FF000000"/>
        <rFont val="Calibri"/>
        <family val="2"/>
        <scheme val="minor"/>
      </rPr>
      <t xml:space="preserve"> een overheveling van de contracteerruimte naar het PGB-kader kenbaar maken bij de NZa via het daarvoor door de NZa beschikbaar gestelde overhevelingsformulier Budgettair Kader Wlz 2016. De ontvangen overhevelingen worden doorgegeven aan VWS, waarna VWS de Regeling Langdurige zorg kan aanpassen. De overheveling is pas definitief als VWS de overheveling in deze regeling heeft verwerkt. Vanaf 1 april 2017 is er geen mogelijkheid meer om een verzoek tot het overhevelen van middelen van de contracteerruimte zorg in natura naar het PGB-kader met betrekking tot 2016 in te dienen.</t>
    </r>
  </si>
  <si>
    <t>De overheveling is structureel, en werkt door in het budgettair kader Wlz 2017 en latere jaren, tenzij anders overeengekomen tussen de Wlz-uitvoerders/zorgkantoren en aangegeven op het formulier. Vanaf het moment dat de Bijlage verdeling budgettair kaderWlz 2017 naar de zorgkantoren is verstuurd met de vraag wat de verdeling zin en pgb moet zijn, zullen de overhevelingen incidenteel verwerkt worden.</t>
  </si>
  <si>
    <t>Toelichting formulier</t>
  </si>
  <si>
    <r>
      <t xml:space="preserve">Indien u middelen wilt overhevelen </t>
    </r>
    <r>
      <rPr>
        <u/>
        <sz val="11"/>
        <color rgb="FF000000"/>
        <rFont val="Calibri"/>
        <family val="2"/>
        <scheme val="minor"/>
      </rPr>
      <t>binnen het kader ZIN</t>
    </r>
    <r>
      <rPr>
        <sz val="11"/>
        <color rgb="FF000000"/>
        <rFont val="Calibri"/>
        <family val="2"/>
        <scheme val="minor"/>
      </rPr>
      <t xml:space="preserve"> dan selecteert u </t>
    </r>
    <r>
      <rPr>
        <b/>
        <sz val="11"/>
        <color rgb="FF000000"/>
        <rFont val="Calibri"/>
        <family val="2"/>
        <scheme val="minor"/>
      </rPr>
      <t>optie 1</t>
    </r>
    <r>
      <rPr>
        <sz val="11"/>
        <color rgb="FF000000"/>
        <rFont val="Calibri"/>
        <family val="2"/>
        <scheme val="minor"/>
      </rPr>
      <t xml:space="preserve"> waarna u alle blauw gearceerde velden dient in te vullen. </t>
    </r>
  </si>
  <si>
    <t xml:space="preserve">Met deze optie kunt u middelen overhevelen tussen de verschillende regio's. </t>
  </si>
  <si>
    <r>
      <t xml:space="preserve">Indien u middelen wilt overhevelen </t>
    </r>
    <r>
      <rPr>
        <u/>
        <sz val="11"/>
        <color rgb="FF000000"/>
        <rFont val="Calibri"/>
        <family val="2"/>
        <scheme val="minor"/>
      </rPr>
      <t>binnen het kader PGB</t>
    </r>
    <r>
      <rPr>
        <sz val="11"/>
        <color rgb="FF000000"/>
        <rFont val="Calibri"/>
        <family val="2"/>
        <scheme val="minor"/>
      </rPr>
      <t xml:space="preserve"> dan selecteert u </t>
    </r>
    <r>
      <rPr>
        <b/>
        <sz val="11"/>
        <color rgb="FF000000"/>
        <rFont val="Calibri"/>
        <family val="2"/>
        <scheme val="minor"/>
      </rPr>
      <t>optie 2</t>
    </r>
    <r>
      <rPr>
        <sz val="11"/>
        <color rgb="FF000000"/>
        <rFont val="Calibri"/>
        <family val="2"/>
        <scheme val="minor"/>
      </rPr>
      <t xml:space="preserve"> waarna u alle blauw gearceerde velden dient in te vullen. </t>
    </r>
  </si>
  <si>
    <r>
      <t xml:space="preserve">Om middelen over te hevelen </t>
    </r>
    <r>
      <rPr>
        <u/>
        <sz val="11"/>
        <color rgb="FF000000"/>
        <rFont val="Calibri"/>
        <family val="2"/>
        <scheme val="minor"/>
      </rPr>
      <t>tussen kader ZIN en PGB</t>
    </r>
    <r>
      <rPr>
        <sz val="11"/>
        <color rgb="FF000000"/>
        <rFont val="Calibri"/>
        <family val="2"/>
        <scheme val="minor"/>
      </rPr>
      <t xml:space="preserve"> dan selecteert u </t>
    </r>
    <r>
      <rPr>
        <b/>
        <sz val="11"/>
        <color rgb="FF000000"/>
        <rFont val="Calibri"/>
        <family val="2"/>
        <scheme val="minor"/>
      </rPr>
      <t xml:space="preserve">optie 3 </t>
    </r>
    <r>
      <rPr>
        <sz val="11"/>
        <color rgb="FF000000"/>
        <rFont val="Calibri"/>
        <family val="2"/>
        <scheme val="minor"/>
      </rPr>
      <t>waarna u alle blauw gearceerde velden dient in te vullen.</t>
    </r>
  </si>
  <si>
    <t xml:space="preserve">Met deze optie kunt u middelen overhevelen binnen uw regio en ook tussen de verschillende regio's. </t>
  </si>
  <si>
    <r>
      <t xml:space="preserve">Om middelen over te hevelen </t>
    </r>
    <r>
      <rPr>
        <u/>
        <sz val="11"/>
        <color rgb="FF000000"/>
        <rFont val="Calibri"/>
        <family val="2"/>
        <scheme val="minor"/>
      </rPr>
      <t>tussen kader PGB en ZIN</t>
    </r>
    <r>
      <rPr>
        <sz val="11"/>
        <color rgb="FF000000"/>
        <rFont val="Calibri"/>
        <family val="2"/>
        <scheme val="minor"/>
      </rPr>
      <t xml:space="preserve"> dan selecteert u </t>
    </r>
    <r>
      <rPr>
        <b/>
        <sz val="11"/>
        <color rgb="FF000000"/>
        <rFont val="Calibri"/>
        <family val="2"/>
        <scheme val="minor"/>
      </rPr>
      <t>optie 4</t>
    </r>
    <r>
      <rPr>
        <sz val="11"/>
        <color rgb="FF000000"/>
        <rFont val="Calibri"/>
        <family val="2"/>
        <scheme val="minor"/>
      </rPr>
      <t xml:space="preserve"> waarna u alle blauw gearceerde velden dient in te vullen.</t>
    </r>
  </si>
  <si>
    <t>Met deze optie kunt u middelen overhevelen binnen uw regio en ook tussen de verschillende regio's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</si>
</sst>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64" formatCode="_-* #,##0_-;_-* #,##0\-;_-* &quot;-&quot;??_-;_-@_-"/>
    <numFmt numFmtId="165" formatCode="_-* #,##0.00_-;_-* #,##0.00\-;_-* &quot;-&quot;??_-;_-@_-"/>
    <numFmt numFmtId="166" formatCode="0.0"/>
    <numFmt numFmtId="167" formatCode="_ &quot;€&quot;\ * #,##0_ ;_ &quot;€&quot;\ * \-#,##0_ ;_ &quot;€&quot;\ * &quot;-&quot;??_ ;_ @_ "/>
    <numFmt numFmtId="168" formatCode="###0_-;###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Verdana"/>
      <family val="2"/>
    </font>
    <font>
      <b/>
      <sz val="14"/>
      <color theme="1"/>
      <name val="Verdana"/>
      <family val="2"/>
    </font>
    <font>
      <b/>
      <sz val="10"/>
      <name val="Verdana"/>
      <family val="2"/>
    </font>
    <font>
      <sz val="10"/>
      <name val="Arial"/>
      <family val="2"/>
    </font>
    <font>
      <b/>
      <i/>
      <sz val="9"/>
      <color theme="1"/>
      <name val="Verdana"/>
      <family val="2"/>
    </font>
    <font>
      <sz val="10"/>
      <name val="Verdana"/>
      <family val="2"/>
    </font>
    <font>
      <b/>
      <i/>
      <sz val="9"/>
      <color rgb="FFFF0000"/>
      <name val="Verdana"/>
      <family val="2"/>
    </font>
    <font>
      <b/>
      <sz val="9"/>
      <name val="Verdana"/>
      <family val="2"/>
    </font>
    <font>
      <sz val="9"/>
      <name val="Verdana"/>
      <family val="2"/>
    </font>
    <font>
      <b/>
      <i/>
      <sz val="9"/>
      <name val="Verdana"/>
      <family val="2"/>
    </font>
    <font>
      <i/>
      <sz val="9"/>
      <color rgb="FFFF0000"/>
      <name val="Verdana"/>
      <family val="2"/>
    </font>
    <font>
      <b/>
      <sz val="9"/>
      <color theme="1"/>
      <name val="Verdana"/>
      <family val="2"/>
    </font>
    <font>
      <b/>
      <u/>
      <sz val="9"/>
      <color theme="1"/>
      <name val="Verdana"/>
      <family val="2"/>
    </font>
    <font>
      <i/>
      <sz val="9"/>
      <color theme="1"/>
      <name val="Verdana"/>
      <family val="2"/>
    </font>
    <font>
      <u/>
      <sz val="11"/>
      <color theme="10"/>
      <name val="Calibri"/>
      <family val="2"/>
      <scheme val="minor"/>
    </font>
    <font>
      <sz val="10"/>
      <color theme="1"/>
      <name val="Verdana"/>
      <family val="2"/>
    </font>
    <font>
      <b/>
      <sz val="11"/>
      <name val="Calibri"/>
      <family val="2"/>
      <scheme val="minor"/>
    </font>
    <font>
      <b/>
      <i/>
      <sz val="10"/>
      <color rgb="FF000000"/>
      <name val="Verdana"/>
      <family val="2"/>
    </font>
    <font>
      <b/>
      <sz val="11"/>
      <color rgb="FF000000"/>
      <name val="Calibri"/>
      <family val="2"/>
      <scheme val="minor"/>
    </font>
    <font>
      <b/>
      <u/>
      <sz val="11"/>
      <color rgb="FF000000"/>
      <name val="Calibri"/>
      <family val="2"/>
      <scheme val="minor"/>
    </font>
    <font>
      <i/>
      <sz val="11"/>
      <color rgb="FF000000"/>
      <name val="Calibri"/>
      <family val="2"/>
      <scheme val="minor"/>
    </font>
    <font>
      <sz val="11"/>
      <color rgb="FF000000"/>
      <name val="Calibri"/>
      <family val="2"/>
      <scheme val="minor"/>
    </font>
    <font>
      <u/>
      <sz val="11"/>
      <color rgb="FF000000"/>
      <name val="Calibri"/>
      <family val="2"/>
      <scheme val="minor"/>
    </font>
    <font>
      <b/>
      <i/>
      <u/>
      <sz val="10"/>
      <color rgb="FF000000"/>
      <name val="Verdana"/>
      <family val="2"/>
    </font>
    <font>
      <i/>
      <sz val="11"/>
      <name val="Calibri"/>
      <family val="2"/>
      <scheme val="minor"/>
    </font>
  </fonts>
  <fills count="6">
    <fill>
      <patternFill patternType="none"/>
    </fill>
    <fill>
      <patternFill patternType="gray125"/>
    </fill>
    <fill>
      <patternFill patternType="solid">
        <fgColor rgb="FFE2DCDD"/>
        <bgColor indexed="64"/>
      </patternFill>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s>
  <cellStyleXfs count="7">
    <xf numFmtId="0" fontId="0" fillId="0" borderId="0"/>
    <xf numFmtId="43" fontId="1" fillId="0" borderId="0" applyFont="0" applyFill="0" applyBorder="0" applyAlignment="0" applyProtection="0"/>
    <xf numFmtId="165" fontId="7" fillId="0" borderId="0" applyFont="0" applyFill="0" applyBorder="0" applyAlignment="0" applyProtection="0"/>
    <xf numFmtId="0" fontId="7" fillId="0" borderId="0"/>
    <xf numFmtId="0" fontId="7" fillId="0" borderId="0" applyFill="0" applyBorder="0"/>
    <xf numFmtId="0" fontId="7" fillId="0" borderId="0"/>
    <xf numFmtId="0" fontId="18" fillId="0" borderId="0" applyNumberFormat="0" applyFill="0" applyBorder="0" applyAlignment="0" applyProtection="0"/>
  </cellStyleXfs>
  <cellXfs count="142">
    <xf numFmtId="0" fontId="0" fillId="0" borderId="0" xfId="0"/>
    <xf numFmtId="0" fontId="4" fillId="0" borderId="0" xfId="0" applyFont="1" applyAlignment="1">
      <alignment vertical="center"/>
    </xf>
    <xf numFmtId="0" fontId="5" fillId="0" borderId="0" xfId="0" applyFont="1" applyAlignment="1">
      <alignment vertical="center"/>
    </xf>
    <xf numFmtId="164" fontId="6" fillId="0" borderId="1" xfId="1"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0" fontId="8" fillId="0" borderId="0" xfId="0" applyFont="1" applyAlignment="1">
      <alignment vertical="center"/>
    </xf>
    <xf numFmtId="15" fontId="4" fillId="0" borderId="0" xfId="0" applyNumberFormat="1" applyFont="1" applyAlignment="1">
      <alignment vertical="center"/>
    </xf>
    <xf numFmtId="49" fontId="4" fillId="0" borderId="0" xfId="0" applyNumberFormat="1" applyFont="1" applyAlignment="1">
      <alignment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2" xfId="3" applyFont="1" applyBorder="1" applyAlignment="1">
      <alignment horizontal="center" vertical="center"/>
    </xf>
    <xf numFmtId="0" fontId="10" fillId="0" borderId="0" xfId="0" applyFont="1" applyAlignment="1">
      <alignment vertical="center"/>
    </xf>
    <xf numFmtId="0" fontId="9" fillId="0" borderId="3" xfId="0" applyFont="1" applyBorder="1" applyAlignment="1">
      <alignment horizontal="center" vertical="center"/>
    </xf>
    <xf numFmtId="0" fontId="9" fillId="0" borderId="3" xfId="0" applyFont="1" applyBorder="1" applyAlignment="1">
      <alignment vertical="center"/>
    </xf>
    <xf numFmtId="0" fontId="9" fillId="0" borderId="3" xfId="3"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4" fillId="0" borderId="0" xfId="0" applyFont="1" applyFill="1" applyAlignment="1">
      <alignment vertical="center"/>
    </xf>
    <xf numFmtId="166" fontId="4" fillId="0" borderId="0" xfId="0" applyNumberFormat="1" applyFont="1" applyAlignment="1">
      <alignment horizontal="center" vertical="center"/>
    </xf>
    <xf numFmtId="0" fontId="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4" xfId="0" applyFont="1" applyBorder="1" applyAlignment="1">
      <alignment horizontal="center" vertical="center"/>
    </xf>
    <xf numFmtId="0" fontId="12" fillId="3" borderId="4"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0" xfId="0" applyFont="1" applyAlignment="1">
      <alignment horizontal="right" vertical="center"/>
    </xf>
    <xf numFmtId="14" fontId="4" fillId="0" borderId="0" xfId="0" applyNumberFormat="1" applyFont="1" applyAlignment="1">
      <alignment horizontal="left" vertical="center"/>
    </xf>
    <xf numFmtId="0" fontId="15" fillId="0" borderId="5" xfId="0" applyFont="1" applyBorder="1" applyAlignment="1">
      <alignment vertical="center"/>
    </xf>
    <xf numFmtId="0" fontId="4" fillId="0" borderId="0" xfId="0" applyFont="1" applyFill="1" applyBorder="1" applyAlignment="1">
      <alignment vertical="center"/>
    </xf>
    <xf numFmtId="0" fontId="9" fillId="0" borderId="6" xfId="3" applyFont="1" applyBorder="1" applyAlignment="1">
      <alignment horizontal="center" vertical="center"/>
    </xf>
    <xf numFmtId="0" fontId="14" fillId="0" borderId="0" xfId="0" applyNumberFormat="1" applyFont="1" applyFill="1" applyBorder="1" applyAlignment="1" applyProtection="1">
      <alignment vertical="center"/>
    </xf>
    <xf numFmtId="0" fontId="4" fillId="0" borderId="0" xfId="0" applyFont="1" applyAlignment="1">
      <alignment horizontal="center" vertical="center"/>
    </xf>
    <xf numFmtId="0" fontId="14" fillId="0" borderId="0" xfId="0" applyFont="1" applyAlignment="1" applyProtection="1">
      <alignment vertical="center"/>
      <protection hidden="1"/>
    </xf>
    <xf numFmtId="167" fontId="12" fillId="0" borderId="0" xfId="0" applyNumberFormat="1" applyFont="1" applyFill="1" applyBorder="1" applyAlignment="1" applyProtection="1">
      <alignment horizontal="center" vertical="center"/>
      <protection locked="0"/>
    </xf>
    <xf numFmtId="0" fontId="17" fillId="0" borderId="0" xfId="0" applyFont="1" applyAlignment="1">
      <alignment horizontal="right" vertical="center"/>
    </xf>
    <xf numFmtId="0" fontId="0" fillId="0" borderId="0" xfId="0" applyAlignment="1">
      <alignment vertical="center"/>
    </xf>
    <xf numFmtId="41" fontId="12" fillId="0" borderId="0" xfId="0" applyNumberFormat="1" applyFont="1" applyFill="1" applyBorder="1" applyAlignment="1" applyProtection="1">
      <alignment horizontal="center" vertical="center"/>
      <protection locked="0"/>
    </xf>
    <xf numFmtId="0" fontId="12" fillId="4" borderId="5" xfId="0" applyNumberFormat="1" applyFont="1" applyFill="1" applyBorder="1" applyAlignment="1" applyProtection="1">
      <alignment vertical="center"/>
      <protection hidden="1"/>
    </xf>
    <xf numFmtId="0" fontId="12" fillId="4" borderId="4" xfId="0" applyNumberFormat="1" applyFont="1" applyFill="1" applyBorder="1" applyAlignment="1" applyProtection="1">
      <alignment horizontal="center" vertical="center"/>
      <protection hidden="1"/>
    </xf>
    <xf numFmtId="0" fontId="12" fillId="4" borderId="0" xfId="0" applyNumberFormat="1" applyFont="1" applyFill="1" applyBorder="1" applyAlignment="1" applyProtection="1">
      <alignment vertical="center"/>
      <protection hidden="1"/>
    </xf>
    <xf numFmtId="0" fontId="12" fillId="0" borderId="0" xfId="4" applyFont="1" applyAlignment="1" applyProtection="1">
      <alignment vertical="center"/>
    </xf>
    <xf numFmtId="0" fontId="12" fillId="0" borderId="0" xfId="0" applyNumberFormat="1" applyFont="1" applyFill="1" applyBorder="1" applyAlignment="1" applyProtection="1">
      <alignment vertical="center"/>
      <protection locked="0"/>
    </xf>
    <xf numFmtId="0" fontId="11" fillId="0" borderId="0" xfId="5" applyFont="1" applyFill="1" applyBorder="1" applyAlignment="1" applyProtection="1">
      <alignment vertical="center"/>
    </xf>
    <xf numFmtId="0" fontId="11" fillId="0" borderId="0" xfId="5" applyFont="1" applyFill="1" applyBorder="1" applyAlignment="1" applyProtection="1">
      <alignment horizontal="center" vertical="center"/>
    </xf>
    <xf numFmtId="0" fontId="12" fillId="0" borderId="0" xfId="4" applyFont="1" applyFill="1" applyAlignment="1" applyProtection="1">
      <alignment vertical="center"/>
    </xf>
    <xf numFmtId="168" fontId="12" fillId="0" borderId="0" xfId="4" applyNumberFormat="1" applyFont="1" applyFill="1" applyBorder="1" applyAlignment="1" applyProtection="1">
      <alignmen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12" fillId="0" borderId="0" xfId="4" applyFont="1" applyFill="1" applyBorder="1" applyAlignment="1" applyProtection="1">
      <alignment vertical="center"/>
    </xf>
    <xf numFmtId="37" fontId="12" fillId="0" borderId="0" xfId="4" applyNumberFormat="1" applyFont="1" applyFill="1" applyBorder="1" applyAlignment="1" applyProtection="1">
      <alignment vertical="center"/>
    </xf>
    <xf numFmtId="0" fontId="9" fillId="0" borderId="3" xfId="0" applyFont="1" applyFill="1" applyBorder="1" applyAlignment="1">
      <alignment horizontal="center" vertical="center"/>
    </xf>
    <xf numFmtId="0" fontId="9" fillId="0" borderId="3" xfId="0" applyFont="1" applyFill="1" applyBorder="1" applyAlignment="1">
      <alignment vertical="center"/>
    </xf>
    <xf numFmtId="0" fontId="4" fillId="0" borderId="4" xfId="0" applyFont="1" applyBorder="1" applyAlignment="1">
      <alignment horizontal="center" vertical="center"/>
    </xf>
    <xf numFmtId="49" fontId="9" fillId="0" borderId="0" xfId="0" applyNumberFormat="1" applyFont="1" applyFill="1" applyBorder="1" applyAlignment="1" applyProtection="1">
      <alignment horizontal="left" vertical="center" wrapText="1"/>
      <protection locked="0"/>
    </xf>
    <xf numFmtId="14" fontId="9" fillId="0" borderId="0" xfId="0" applyNumberFormat="1" applyFont="1" applyFill="1" applyBorder="1" applyAlignment="1" applyProtection="1">
      <alignment horizontal="left" vertical="center" wrapText="1"/>
      <protection locked="0"/>
    </xf>
    <xf numFmtId="0" fontId="11" fillId="0" borderId="0" xfId="4" applyFont="1" applyFill="1" applyAlignment="1" applyProtection="1">
      <alignment vertical="center"/>
    </xf>
    <xf numFmtId="0" fontId="13" fillId="2" borderId="4" xfId="0" applyFont="1" applyFill="1" applyBorder="1" applyAlignment="1">
      <alignment horizontal="left" vertical="center"/>
    </xf>
    <xf numFmtId="0" fontId="9"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7" xfId="3"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8" xfId="3" applyFont="1" applyBorder="1" applyAlignment="1">
      <alignment horizontal="center" vertical="center"/>
    </xf>
    <xf numFmtId="0" fontId="13"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4" fillId="0" borderId="4" xfId="0" applyFont="1" applyBorder="1" applyAlignment="1">
      <alignment horizontal="left" vertical="center"/>
    </xf>
    <xf numFmtId="41" fontId="15" fillId="0" borderId="4" xfId="0" applyNumberFormat="1" applyFont="1" applyFill="1" applyBorder="1" applyAlignment="1" applyProtection="1">
      <alignment horizontal="right" vertical="center"/>
      <protection locked="0"/>
    </xf>
    <xf numFmtId="41" fontId="15" fillId="0" borderId="4" xfId="0" applyNumberFormat="1" applyFont="1" applyFill="1" applyBorder="1" applyAlignment="1" applyProtection="1">
      <alignment horizontal="right" vertical="center"/>
    </xf>
    <xf numFmtId="41" fontId="15" fillId="0" borderId="4" xfId="0" applyNumberFormat="1" applyFont="1" applyBorder="1" applyAlignment="1" applyProtection="1">
      <alignment horizontal="right" vertical="center"/>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Fill="1" applyBorder="1" applyAlignment="1">
      <alignment horizontal="left" vertical="center"/>
    </xf>
    <xf numFmtId="0" fontId="18" fillId="0" borderId="0" xfId="6" applyFill="1" applyBorder="1" applyAlignment="1">
      <alignment horizontal="center" vertical="center"/>
    </xf>
    <xf numFmtId="41" fontId="4" fillId="0" borderId="0" xfId="0" applyNumberFormat="1" applyFont="1" applyFill="1" applyBorder="1" applyAlignment="1">
      <alignment vertical="center"/>
    </xf>
    <xf numFmtId="41" fontId="4" fillId="0" borderId="11" xfId="0" applyNumberFormat="1" applyFont="1" applyFill="1" applyBorder="1" applyAlignment="1">
      <alignment vertical="center"/>
    </xf>
    <xf numFmtId="14" fontId="4" fillId="0" borderId="12" xfId="0" applyNumberFormat="1" applyFont="1" applyBorder="1" applyAlignment="1">
      <alignment vertical="center"/>
    </xf>
    <xf numFmtId="14" fontId="4" fillId="0" borderId="0" xfId="0" applyNumberFormat="1" applyFont="1" applyBorder="1" applyAlignment="1">
      <alignment vertical="center"/>
    </xf>
    <xf numFmtId="0" fontId="4" fillId="0" borderId="0" xfId="0" applyFont="1" applyBorder="1" applyAlignment="1">
      <alignment vertical="center"/>
    </xf>
    <xf numFmtId="0" fontId="11" fillId="0" borderId="9" xfId="5" applyFont="1" applyFill="1" applyBorder="1" applyAlignment="1" applyProtection="1">
      <alignment vertical="center"/>
    </xf>
    <xf numFmtId="0" fontId="11" fillId="0" borderId="15" xfId="5" applyFont="1" applyFill="1" applyBorder="1" applyAlignment="1" applyProtection="1">
      <alignment vertical="center"/>
    </xf>
    <xf numFmtId="0" fontId="11" fillId="0" borderId="10" xfId="5" applyFont="1" applyFill="1" applyBorder="1" applyAlignment="1" applyProtection="1">
      <alignment vertical="center"/>
    </xf>
    <xf numFmtId="37" fontId="12" fillId="0" borderId="16" xfId="4" applyNumberFormat="1" applyFont="1" applyFill="1" applyBorder="1" applyAlignment="1" applyProtection="1">
      <alignment horizontal="left" vertical="center"/>
    </xf>
    <xf numFmtId="37" fontId="12" fillId="0" borderId="17" xfId="4" applyNumberFormat="1" applyFont="1" applyFill="1" applyBorder="1" applyAlignment="1" applyProtection="1">
      <alignment horizontal="left" vertical="center"/>
    </xf>
    <xf numFmtId="0" fontId="0" fillId="0" borderId="17" xfId="0" applyFill="1" applyBorder="1" applyAlignment="1">
      <alignment horizontal="left" vertical="center"/>
    </xf>
    <xf numFmtId="37" fontId="12" fillId="0" borderId="5" xfId="4" applyNumberFormat="1" applyFont="1" applyFill="1" applyBorder="1" applyAlignment="1" applyProtection="1">
      <alignment horizontal="left" vertical="center"/>
    </xf>
    <xf numFmtId="37" fontId="12" fillId="0" borderId="18" xfId="4" applyNumberFormat="1" applyFont="1" applyFill="1" applyBorder="1" applyAlignment="1" applyProtection="1">
      <alignment horizontal="left" vertical="center"/>
    </xf>
    <xf numFmtId="0" fontId="0" fillId="0" borderId="5" xfId="0" applyFill="1" applyBorder="1" applyAlignment="1">
      <alignment horizontal="left" vertical="center"/>
    </xf>
    <xf numFmtId="0" fontId="0" fillId="0" borderId="18" xfId="0" applyFill="1" applyBorder="1" applyAlignment="1">
      <alignment horizontal="left" vertical="center"/>
    </xf>
    <xf numFmtId="37" fontId="12" fillId="0" borderId="19" xfId="4" applyNumberFormat="1" applyFont="1" applyFill="1" applyBorder="1" applyAlignment="1" applyProtection="1">
      <alignment horizontal="left" vertical="center"/>
    </xf>
    <xf numFmtId="37" fontId="12" fillId="0" borderId="20" xfId="4" applyNumberFormat="1" applyFont="1" applyFill="1" applyBorder="1" applyAlignment="1" applyProtection="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37" fontId="12" fillId="0" borderId="15" xfId="4" applyNumberFormat="1" applyFont="1" applyFill="1" applyBorder="1" applyAlignment="1" applyProtection="1">
      <alignment vertical="center"/>
    </xf>
    <xf numFmtId="37" fontId="12" fillId="0" borderId="21" xfId="4" applyNumberFormat="1" applyFont="1" applyFill="1" applyBorder="1" applyAlignment="1" applyProtection="1">
      <alignment vertical="center"/>
    </xf>
    <xf numFmtId="0" fontId="12" fillId="0" borderId="9" xfId="4" applyNumberFormat="1" applyFont="1" applyFill="1" applyBorder="1" applyAlignment="1" applyProtection="1">
      <alignment horizontal="left" vertical="center"/>
    </xf>
    <xf numFmtId="0" fontId="9" fillId="0" borderId="4" xfId="0" applyNumberFormat="1" applyFont="1" applyFill="1" applyBorder="1" applyAlignment="1" applyProtection="1">
      <alignment vertical="center"/>
      <protection locked="0"/>
    </xf>
    <xf numFmtId="0" fontId="9" fillId="0" borderId="4" xfId="0" applyNumberFormat="1" applyFont="1" applyFill="1" applyBorder="1" applyAlignment="1" applyProtection="1">
      <alignment horizontal="left" vertical="center"/>
      <protection locked="0"/>
    </xf>
    <xf numFmtId="14" fontId="12" fillId="0" borderId="9" xfId="4" applyNumberFormat="1" applyFont="1" applyFill="1" applyBorder="1" applyAlignment="1" applyProtection="1">
      <alignment horizontal="left" vertical="center"/>
    </xf>
    <xf numFmtId="14" fontId="9" fillId="0" borderId="4" xfId="0" applyNumberFormat="1" applyFont="1" applyFill="1" applyBorder="1" applyAlignment="1" applyProtection="1">
      <alignment vertical="center"/>
      <protection locked="0"/>
    </xf>
    <xf numFmtId="14" fontId="9" fillId="0" borderId="4" xfId="0" applyNumberFormat="1" applyFont="1" applyFill="1" applyBorder="1" applyAlignment="1" applyProtection="1">
      <alignment horizontal="left" vertical="center"/>
      <protection locked="0"/>
    </xf>
    <xf numFmtId="0" fontId="4" fillId="0" borderId="0" xfId="0" quotePrefix="1" applyFont="1" applyFill="1" applyBorder="1" applyAlignment="1">
      <alignment horizontal="left" vertical="center"/>
    </xf>
    <xf numFmtId="0" fontId="4" fillId="0" borderId="0" xfId="0" quotePrefix="1" applyFont="1" applyBorder="1" applyAlignment="1">
      <alignment horizontal="left" vertical="center"/>
    </xf>
    <xf numFmtId="41" fontId="12" fillId="0" borderId="0" xfId="0" applyNumberFormat="1" applyFont="1" applyFill="1" applyBorder="1" applyAlignment="1" applyProtection="1">
      <alignment horizontal="center" vertical="center"/>
      <protection hidden="1"/>
    </xf>
    <xf numFmtId="0" fontId="19" fillId="0" borderId="0" xfId="0" applyFont="1" applyFill="1" applyBorder="1" applyAlignment="1">
      <alignment vertical="center"/>
    </xf>
    <xf numFmtId="41" fontId="12" fillId="5" borderId="16" xfId="0" applyNumberFormat="1"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41" fontId="12" fillId="4" borderId="0" xfId="0" applyNumberFormat="1" applyFont="1" applyFill="1" applyBorder="1" applyAlignment="1" applyProtection="1">
      <alignment horizontal="left" vertical="center"/>
      <protection locked="0"/>
    </xf>
    <xf numFmtId="0" fontId="12" fillId="0" borderId="0" xfId="0" applyFont="1" applyFill="1" applyBorder="1" applyAlignment="1">
      <alignment vertical="center"/>
    </xf>
    <xf numFmtId="0" fontId="11" fillId="4" borderId="0" xfId="0" applyFont="1" applyFill="1" applyAlignment="1">
      <alignment vertical="center"/>
    </xf>
    <xf numFmtId="0" fontId="20" fillId="4" borderId="1" xfId="6" applyFont="1" applyFill="1" applyBorder="1" applyAlignment="1" applyProtection="1">
      <alignment horizontal="center" vertical="center"/>
      <protection locked="0"/>
    </xf>
    <xf numFmtId="41" fontId="11" fillId="4" borderId="0" xfId="0" applyNumberFormat="1" applyFont="1" applyFill="1" applyBorder="1" applyAlignment="1" applyProtection="1">
      <alignment horizontal="center" vertical="center"/>
      <protection locked="0"/>
    </xf>
    <xf numFmtId="41" fontId="11" fillId="4" borderId="0" xfId="0" applyNumberFormat="1" applyFont="1" applyFill="1" applyBorder="1" applyAlignment="1">
      <alignment vertical="center"/>
    </xf>
    <xf numFmtId="0" fontId="11" fillId="4" borderId="0" xfId="0" applyFont="1" applyFill="1" applyBorder="1" applyAlignment="1">
      <alignment vertical="center"/>
    </xf>
    <xf numFmtId="14" fontId="11" fillId="4" borderId="0" xfId="0" applyNumberFormat="1" applyFont="1" applyFill="1" applyBorder="1" applyAlignment="1">
      <alignment vertical="center"/>
    </xf>
    <xf numFmtId="0" fontId="21" fillId="0" borderId="0" xfId="0" applyFont="1"/>
    <xf numFmtId="0" fontId="22" fillId="0" borderId="0" xfId="0" applyFont="1"/>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5" fillId="0" borderId="0" xfId="0" applyFont="1"/>
    <xf numFmtId="0" fontId="2" fillId="0" borderId="0" xfId="0" applyFont="1"/>
    <xf numFmtId="0" fontId="27" fillId="0" borderId="0" xfId="0" applyFont="1"/>
    <xf numFmtId="0" fontId="28" fillId="0" borderId="0" xfId="0" applyFont="1"/>
    <xf numFmtId="0" fontId="25" fillId="0" borderId="0" xfId="0" applyFont="1" applyAlignment="1">
      <alignment horizontal="left" vertical="center" wrapText="1"/>
    </xf>
    <xf numFmtId="0" fontId="11" fillId="4" borderId="0"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3" fillId="2" borderId="4" xfId="0" applyFont="1" applyFill="1" applyBorder="1" applyAlignment="1">
      <alignment horizontal="left" vertical="center"/>
    </xf>
    <xf numFmtId="0" fontId="13" fillId="2" borderId="9" xfId="0" applyFont="1" applyFill="1" applyBorder="1" applyAlignment="1">
      <alignment horizontal="center" vertical="center"/>
    </xf>
    <xf numFmtId="0" fontId="0" fillId="0" borderId="10" xfId="0" applyBorder="1" applyAlignment="1">
      <alignment horizontal="center" vertical="center"/>
    </xf>
    <xf numFmtId="41" fontId="15" fillId="0" borderId="9" xfId="0" applyNumberFormat="1" applyFont="1" applyFill="1" applyBorder="1" applyAlignment="1" applyProtection="1">
      <alignment horizontal="center" vertical="center"/>
    </xf>
  </cellXfs>
  <cellStyles count="7">
    <cellStyle name="Hyperlink" xfId="6" builtinId="8"/>
    <cellStyle name="Komma" xfId="1" builtinId="3"/>
    <cellStyle name="Komma 2 3" xfId="2"/>
    <cellStyle name="Standaard" xfId="0" builtinId="0"/>
    <cellStyle name="Standaard 2 2" xfId="3"/>
    <cellStyle name="Standaard_10Nnacalculatieformulier GGZ 2006 versie 060724" xfId="4"/>
    <cellStyle name="Standaard_Concept nac 2004 ent II" xfId="5"/>
  </cellStyles>
  <dxfs count="4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92D050"/>
        </patternFill>
      </fill>
    </dxf>
    <dxf>
      <fill>
        <patternFill>
          <bgColor theme="4" tint="0.79998168889431442"/>
        </patternFill>
      </fill>
    </dxf>
    <dxf>
      <fill>
        <patternFill>
          <bgColor rgb="FF92D050"/>
        </patternFill>
      </fill>
    </dxf>
    <dxf>
      <fill>
        <patternFill>
          <bgColor theme="4" tint="0.79998168889431442"/>
        </patternFill>
      </fill>
    </dxf>
    <dxf>
      <fill>
        <patternFill>
          <bgColor rgb="FF92D050"/>
        </patternFill>
      </fill>
    </dxf>
    <dxf>
      <fill>
        <patternFill>
          <bgColor theme="4" tint="0.79998168889431442"/>
        </patternFill>
      </fill>
    </dxf>
    <dxf>
      <fill>
        <patternFill>
          <bgColor rgb="FF92D050"/>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0</xdr:row>
      <xdr:rowOff>247650</xdr:rowOff>
    </xdr:from>
    <xdr:to>
      <xdr:col>6</xdr:col>
      <xdr:colOff>1628773</xdr:colOff>
      <xdr:row>5</xdr:row>
      <xdr:rowOff>95250</xdr:rowOff>
    </xdr:to>
    <xdr:pic>
      <xdr:nvPicPr>
        <xdr:cNvPr id="2"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47650"/>
          <a:ext cx="2276473"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
  <sheetViews>
    <sheetView showGridLines="0" tabSelected="1" workbookViewId="0">
      <selection activeCell="B8" sqref="B8"/>
    </sheetView>
  </sheetViews>
  <sheetFormatPr defaultColWidth="0" defaultRowHeight="11.25" zeroHeight="1" x14ac:dyDescent="0.25"/>
  <cols>
    <col min="1" max="1" width="3.7109375" style="1" customWidth="1"/>
    <col min="2" max="2" width="27.7109375" style="1" customWidth="1"/>
    <col min="3" max="3" width="42.85546875" style="1" bestFit="1" customWidth="1"/>
    <col min="4" max="4" width="32.7109375" style="1" customWidth="1"/>
    <col min="5" max="5" width="39.85546875" style="1" customWidth="1"/>
    <col min="6" max="6" width="13.140625" style="1" customWidth="1"/>
    <col min="7" max="7" width="26.7109375" style="1" customWidth="1"/>
    <col min="8" max="8" width="2.140625" style="1" customWidth="1"/>
    <col min="9" max="10" width="11.7109375" style="1" customWidth="1"/>
    <col min="11" max="11" width="20.7109375" style="1" hidden="1" customWidth="1"/>
    <col min="12" max="12" width="6.5703125" style="1" hidden="1" customWidth="1"/>
    <col min="13" max="13" width="28.42578125" style="1" hidden="1" customWidth="1"/>
    <col min="14" max="15" width="18.42578125" style="1" hidden="1" customWidth="1"/>
    <col min="16" max="16" width="10.28515625" style="1" hidden="1" customWidth="1"/>
    <col min="17" max="17" width="9.140625" style="1" hidden="1" customWidth="1"/>
    <col min="18" max="18" width="9.85546875" style="1" hidden="1" customWidth="1"/>
    <col min="19" max="19" width="11.42578125" style="1" hidden="1" customWidth="1"/>
    <col min="20" max="20" width="10.7109375" style="1" hidden="1" customWidth="1"/>
    <col min="21" max="21" width="10.5703125" style="1" hidden="1" customWidth="1"/>
    <col min="22" max="22" width="11.7109375" style="1" hidden="1" customWidth="1"/>
    <col min="23" max="253" width="22.42578125" style="1" hidden="1" customWidth="1"/>
    <col min="254" max="254" width="7.5703125" style="1" hidden="1" customWidth="1"/>
    <col min="255" max="255" width="24.5703125" style="1" hidden="1" customWidth="1"/>
    <col min="256" max="256" width="23.140625" style="1" hidden="1" customWidth="1"/>
    <col min="257" max="16384" width="22.42578125" style="1" hidden="1"/>
  </cols>
  <sheetData>
    <row r="1" spans="1:16" ht="23.25" customHeight="1" x14ac:dyDescent="0.25">
      <c r="B1" s="2" t="s">
        <v>0</v>
      </c>
      <c r="L1" s="3" t="s">
        <v>1</v>
      </c>
      <c r="M1" s="3" t="s">
        <v>2</v>
      </c>
      <c r="N1" s="4" t="s">
        <v>3</v>
      </c>
      <c r="O1" s="4" t="s">
        <v>4</v>
      </c>
      <c r="P1" s="3" t="s">
        <v>1</v>
      </c>
    </row>
    <row r="2" spans="1:16" ht="15.75" customHeight="1" x14ac:dyDescent="0.25">
      <c r="B2" s="5" t="s">
        <v>5</v>
      </c>
      <c r="J2" s="6"/>
      <c r="K2" s="7"/>
      <c r="L2" s="8">
        <v>3010</v>
      </c>
      <c r="M2" s="9" t="s">
        <v>6</v>
      </c>
      <c r="N2" s="10" t="s">
        <v>7</v>
      </c>
      <c r="O2" s="10" t="s">
        <v>7</v>
      </c>
      <c r="P2" s="8">
        <v>3010</v>
      </c>
    </row>
    <row r="3" spans="1:16" ht="15.75" customHeight="1" x14ac:dyDescent="0.25">
      <c r="B3" s="11" t="s">
        <v>8</v>
      </c>
      <c r="J3" s="6"/>
      <c r="K3" s="7"/>
      <c r="L3" s="12">
        <v>3020</v>
      </c>
      <c r="M3" s="13" t="s">
        <v>9</v>
      </c>
      <c r="N3" s="14" t="s">
        <v>10</v>
      </c>
      <c r="O3" s="14" t="s">
        <v>10</v>
      </c>
      <c r="P3" s="12">
        <v>3020</v>
      </c>
    </row>
    <row r="4" spans="1:16" ht="15.75" customHeight="1" x14ac:dyDescent="0.25">
      <c r="B4" s="15"/>
      <c r="C4" s="16"/>
      <c r="K4" s="17"/>
      <c r="L4" s="12">
        <v>3030</v>
      </c>
      <c r="M4" s="13" t="s">
        <v>11</v>
      </c>
      <c r="N4" s="14" t="s">
        <v>12</v>
      </c>
      <c r="O4" s="14" t="s">
        <v>12</v>
      </c>
      <c r="P4" s="12">
        <v>3030</v>
      </c>
    </row>
    <row r="5" spans="1:16" ht="15" customHeight="1" x14ac:dyDescent="0.25">
      <c r="A5" s="18" t="s">
        <v>13</v>
      </c>
      <c r="B5" s="138" t="s">
        <v>14</v>
      </c>
      <c r="C5" s="138"/>
      <c r="K5" s="17"/>
      <c r="L5" s="12">
        <v>3040</v>
      </c>
      <c r="M5" s="13" t="s">
        <v>15</v>
      </c>
      <c r="N5" s="14" t="s">
        <v>12</v>
      </c>
      <c r="O5" s="14" t="s">
        <v>16</v>
      </c>
      <c r="P5" s="12">
        <v>3040</v>
      </c>
    </row>
    <row r="6" spans="1:16" ht="15" customHeight="1" x14ac:dyDescent="0.25">
      <c r="A6" s="19"/>
      <c r="B6" s="20" t="str">
        <f>IF(AND(ISBLANK(B16),ISBLANK(B23),ISBLANK(B31)),"Vul Wlz-uitvoerder in als u middelen wilt overhevelen binnen kader ZIN.","")</f>
        <v>Vul Wlz-uitvoerder in als u middelen wilt overhevelen binnen kader ZIN.</v>
      </c>
      <c r="K6" s="7"/>
      <c r="L6" s="12">
        <v>3050</v>
      </c>
      <c r="M6" s="13" t="s">
        <v>17</v>
      </c>
      <c r="N6" s="14" t="s">
        <v>7</v>
      </c>
      <c r="O6" s="14" t="s">
        <v>18</v>
      </c>
      <c r="P6" s="12">
        <v>3050</v>
      </c>
    </row>
    <row r="7" spans="1:16" ht="15" customHeight="1" x14ac:dyDescent="0.25">
      <c r="A7" s="21"/>
      <c r="B7" s="22" t="s">
        <v>4</v>
      </c>
      <c r="C7" s="22" t="s">
        <v>19</v>
      </c>
      <c r="D7" s="22" t="s">
        <v>20</v>
      </c>
      <c r="K7" s="7"/>
      <c r="L7" s="12">
        <v>3060</v>
      </c>
      <c r="M7" s="13" t="s">
        <v>21</v>
      </c>
      <c r="N7" s="14" t="s">
        <v>12</v>
      </c>
      <c r="O7" s="14" t="s">
        <v>22</v>
      </c>
      <c r="P7" s="12">
        <v>3060</v>
      </c>
    </row>
    <row r="8" spans="1:16" ht="15" customHeight="1" x14ac:dyDescent="0.25">
      <c r="A8" s="21"/>
      <c r="B8" s="23"/>
      <c r="C8" s="24"/>
      <c r="D8" s="25" t="str">
        <f>IFERROR(VLOOKUP(C8,$M$2:$P$31,4,FALSE), "")</f>
        <v/>
      </c>
      <c r="F8" s="26" t="s">
        <v>23</v>
      </c>
      <c r="G8" s="27">
        <v>42662</v>
      </c>
      <c r="K8" s="7"/>
      <c r="L8" s="12">
        <v>3061</v>
      </c>
      <c r="M8" s="13" t="s">
        <v>24</v>
      </c>
      <c r="N8" s="14" t="s">
        <v>16</v>
      </c>
      <c r="O8" s="14" t="s">
        <v>25</v>
      </c>
      <c r="P8" s="12">
        <v>3061</v>
      </c>
    </row>
    <row r="9" spans="1:16" ht="15" customHeight="1" x14ac:dyDescent="0.25">
      <c r="A9" s="21"/>
      <c r="C9" s="22" t="s">
        <v>26</v>
      </c>
      <c r="D9" s="28"/>
      <c r="J9" s="29"/>
      <c r="K9" s="7"/>
      <c r="L9" s="12">
        <v>3070</v>
      </c>
      <c r="M9" s="13" t="s">
        <v>27</v>
      </c>
      <c r="N9" s="14" t="s">
        <v>7</v>
      </c>
      <c r="O9" s="30" t="s">
        <v>28</v>
      </c>
      <c r="P9" s="12">
        <v>3070</v>
      </c>
    </row>
    <row r="10" spans="1:16" ht="15" customHeight="1" x14ac:dyDescent="0.25">
      <c r="A10" s="21"/>
      <c r="B10" s="25" t="str">
        <f>IFERROR(VLOOKUP(C10,$M$2:$P$31,2,FALSE), "")</f>
        <v/>
      </c>
      <c r="C10" s="24"/>
      <c r="D10" s="25" t="str">
        <f>IFERROR(VLOOKUP(C10,$M$2:$P$31,4,FALSE), "")</f>
        <v/>
      </c>
      <c r="J10" s="29"/>
      <c r="K10" s="7"/>
      <c r="L10" s="12">
        <v>3080</v>
      </c>
      <c r="M10" s="13" t="s">
        <v>29</v>
      </c>
      <c r="N10" s="14" t="s">
        <v>18</v>
      </c>
      <c r="P10" s="12">
        <v>3080</v>
      </c>
    </row>
    <row r="11" spans="1:16" ht="15" customHeight="1" x14ac:dyDescent="0.25">
      <c r="B11" s="31" t="str">
        <f>IF(ISBLANK(B8),"","U gaat een bedrag overhevelen binnen kader ZIN.")</f>
        <v/>
      </c>
      <c r="J11" s="29"/>
      <c r="K11" s="7"/>
      <c r="L11" s="12">
        <v>3100</v>
      </c>
      <c r="M11" s="13" t="s">
        <v>30</v>
      </c>
      <c r="N11" s="14" t="s">
        <v>12</v>
      </c>
      <c r="P11" s="12">
        <v>3100</v>
      </c>
    </row>
    <row r="12" spans="1:16" ht="15" customHeight="1" x14ac:dyDescent="0.25">
      <c r="B12" s="31"/>
      <c r="J12" s="29"/>
      <c r="K12" s="7"/>
      <c r="L12" s="12">
        <v>3110</v>
      </c>
      <c r="M12" s="13" t="s">
        <v>31</v>
      </c>
      <c r="N12" s="14" t="s">
        <v>12</v>
      </c>
      <c r="P12" s="12">
        <v>3110</v>
      </c>
    </row>
    <row r="13" spans="1:16" ht="15" customHeight="1" x14ac:dyDescent="0.25">
      <c r="A13" s="32" t="s">
        <v>32</v>
      </c>
      <c r="B13" s="138" t="s">
        <v>33</v>
      </c>
      <c r="C13" s="138"/>
      <c r="J13" s="29"/>
      <c r="K13" s="7"/>
      <c r="L13" s="12">
        <v>3120</v>
      </c>
      <c r="M13" s="13" t="s">
        <v>34</v>
      </c>
      <c r="N13" s="14" t="s">
        <v>18</v>
      </c>
      <c r="P13" s="12">
        <v>3120</v>
      </c>
    </row>
    <row r="14" spans="1:16" ht="15" customHeight="1" x14ac:dyDescent="0.25">
      <c r="A14" s="21"/>
      <c r="B14" s="33" t="str">
        <f>IF(AND(ISBLANK(B8),ISBLANK(B23),ISBLANK(B31)),"Vul uw zorgkantoornummer in als u middelen wilt overhevelen binnen kader PGB.","")</f>
        <v>Vul uw zorgkantoornummer in als u middelen wilt overhevelen binnen kader PGB.</v>
      </c>
      <c r="D14" s="16"/>
      <c r="E14" s="16"/>
      <c r="F14" s="16"/>
      <c r="H14" s="29"/>
      <c r="I14" s="29"/>
      <c r="J14" s="34"/>
      <c r="K14" s="7"/>
      <c r="L14" s="12">
        <v>3130</v>
      </c>
      <c r="M14" s="13" t="s">
        <v>35</v>
      </c>
      <c r="N14" s="14" t="s">
        <v>12</v>
      </c>
      <c r="P14" s="12">
        <v>3130</v>
      </c>
    </row>
    <row r="15" spans="1:16" ht="15" customHeight="1" x14ac:dyDescent="0.25">
      <c r="A15" s="21"/>
      <c r="B15" s="22" t="s">
        <v>36</v>
      </c>
      <c r="C15" s="22" t="s">
        <v>37</v>
      </c>
      <c r="D15" s="28"/>
      <c r="E15" s="16"/>
      <c r="F15" s="35"/>
      <c r="G15" s="36"/>
      <c r="H15" s="29"/>
      <c r="I15" s="29"/>
      <c r="J15" s="37"/>
      <c r="K15" s="7"/>
      <c r="L15" s="12">
        <v>3140</v>
      </c>
      <c r="M15" s="13" t="s">
        <v>38</v>
      </c>
      <c r="N15" s="14" t="s">
        <v>12</v>
      </c>
      <c r="P15" s="12">
        <v>3140</v>
      </c>
    </row>
    <row r="16" spans="1:16" ht="15" customHeight="1" x14ac:dyDescent="0.25">
      <c r="B16" s="23"/>
      <c r="C16" s="23"/>
      <c r="D16" s="38"/>
      <c r="H16" s="34"/>
      <c r="I16" s="34"/>
      <c r="J16" s="29"/>
      <c r="K16" s="7"/>
      <c r="L16" s="12">
        <v>3150</v>
      </c>
      <c r="M16" s="13" t="s">
        <v>39</v>
      </c>
      <c r="N16" s="14" t="s">
        <v>12</v>
      </c>
      <c r="P16" s="12">
        <v>3150</v>
      </c>
    </row>
    <row r="17" spans="1:253" ht="15" customHeight="1" x14ac:dyDescent="0.25">
      <c r="B17" s="39" t="str">
        <f>IFERROR(VLOOKUP(B16, $M$2:$P$31,4,FALSE), "")</f>
        <v/>
      </c>
      <c r="C17" s="39" t="str">
        <f>IFERROR(VLOOKUP(C16,$M$2:$P$31,4,FALSE), "")</f>
        <v/>
      </c>
      <c r="D17" s="40"/>
      <c r="H17" s="29"/>
      <c r="I17" s="34"/>
      <c r="J17" s="29"/>
      <c r="K17" s="29"/>
      <c r="L17" s="12">
        <v>3160</v>
      </c>
      <c r="M17" s="13" t="s">
        <v>40</v>
      </c>
      <c r="N17" s="14" t="s">
        <v>22</v>
      </c>
      <c r="O17" s="41"/>
      <c r="P17" s="12">
        <v>3160</v>
      </c>
    </row>
    <row r="18" spans="1:253" s="41" customFormat="1" ht="15" customHeight="1" x14ac:dyDescent="0.25">
      <c r="A18" s="21"/>
      <c r="B18" s="31" t="str">
        <f>IF(ISBLANK(B16),"","U gaat een bedrag overhevelen binnen kader PGB.")</f>
        <v/>
      </c>
      <c r="C18" s="40"/>
      <c r="D18" s="42"/>
      <c r="E18" s="1"/>
      <c r="F18" s="1"/>
      <c r="G18" s="1"/>
      <c r="H18" s="43"/>
      <c r="I18" s="29"/>
      <c r="J18" s="44"/>
      <c r="L18" s="12">
        <v>3170</v>
      </c>
      <c r="M18" s="13" t="s">
        <v>41</v>
      </c>
      <c r="N18" s="14" t="s">
        <v>22</v>
      </c>
      <c r="P18" s="12">
        <v>3170</v>
      </c>
      <c r="AK18" s="45"/>
      <c r="AL18" s="45"/>
      <c r="AM18" s="45"/>
      <c r="AN18" s="45"/>
      <c r="AO18" s="45"/>
      <c r="AP18" s="45"/>
      <c r="AQ18" s="45"/>
      <c r="AR18" s="46"/>
      <c r="AS18" s="47"/>
      <c r="AT18" s="48"/>
      <c r="AU18" s="49"/>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row>
    <row r="19" spans="1:253" s="41" customFormat="1" ht="15" customHeight="1" x14ac:dyDescent="0.25">
      <c r="A19" s="21"/>
      <c r="B19" s="31"/>
      <c r="C19" s="40"/>
      <c r="D19" s="42"/>
      <c r="E19" s="1"/>
      <c r="F19" s="1"/>
      <c r="G19" s="1"/>
      <c r="H19" s="50"/>
      <c r="I19" s="43"/>
      <c r="J19" s="50"/>
      <c r="L19" s="12">
        <v>3180</v>
      </c>
      <c r="M19" s="13" t="s">
        <v>42</v>
      </c>
      <c r="N19" s="14" t="s">
        <v>25</v>
      </c>
      <c r="P19" s="12">
        <v>3180</v>
      </c>
      <c r="AK19" s="45"/>
      <c r="AL19" s="45"/>
      <c r="AM19" s="45"/>
      <c r="AN19" s="45"/>
      <c r="AO19" s="45"/>
      <c r="AP19" s="45"/>
      <c r="AQ19" s="45"/>
      <c r="AR19" s="46"/>
      <c r="AS19" s="47"/>
      <c r="AT19" s="48"/>
      <c r="AU19" s="49"/>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row>
    <row r="20" spans="1:253" s="41" customFormat="1" ht="15" customHeight="1" x14ac:dyDescent="0.25">
      <c r="A20" s="32" t="s">
        <v>43</v>
      </c>
      <c r="B20" s="138" t="s">
        <v>44</v>
      </c>
      <c r="C20" s="138"/>
      <c r="D20" s="42"/>
      <c r="E20" s="1"/>
      <c r="F20" s="1"/>
      <c r="G20" s="1"/>
      <c r="H20" s="50"/>
      <c r="I20" s="50"/>
      <c r="J20" s="50"/>
      <c r="L20" s="12">
        <v>3190</v>
      </c>
      <c r="M20" s="13" t="s">
        <v>45</v>
      </c>
      <c r="N20" s="14" t="s">
        <v>28</v>
      </c>
      <c r="P20" s="12">
        <v>3190</v>
      </c>
      <c r="AK20" s="45"/>
      <c r="AL20" s="45"/>
      <c r="AM20" s="45"/>
      <c r="AN20" s="45"/>
      <c r="AO20" s="45"/>
      <c r="AP20" s="45"/>
      <c r="AQ20" s="45"/>
      <c r="AR20" s="46"/>
      <c r="AS20" s="47"/>
      <c r="AT20" s="48"/>
      <c r="AU20" s="49"/>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row>
    <row r="21" spans="1:253" s="41" customFormat="1" ht="15" customHeight="1" x14ac:dyDescent="0.25">
      <c r="A21" s="21"/>
      <c r="B21" s="20" t="str">
        <f>IF(AND(ISBLANK(B8),ISBLANK(B16),ISBLANK(B31)),"Vul Wlz-uitvoerder in als u middelen wilt overhevelen van kader ZIN naar kader PGB.","")</f>
        <v>Vul Wlz-uitvoerder in als u middelen wilt overhevelen van kader ZIN naar kader PGB.</v>
      </c>
      <c r="C21" s="1"/>
      <c r="D21" s="1"/>
      <c r="E21" s="1"/>
      <c r="F21" s="1"/>
      <c r="G21" s="1"/>
      <c r="H21" s="50"/>
      <c r="I21" s="50"/>
      <c r="J21" s="50"/>
      <c r="L21" s="12">
        <v>3200</v>
      </c>
      <c r="M21" s="13" t="s">
        <v>46</v>
      </c>
      <c r="N21" s="14" t="s">
        <v>18</v>
      </c>
      <c r="P21" s="12">
        <v>3200</v>
      </c>
      <c r="AK21" s="45"/>
      <c r="AL21" s="45"/>
      <c r="AM21" s="45"/>
      <c r="AN21" s="45"/>
      <c r="AO21" s="45"/>
      <c r="AP21" s="45"/>
      <c r="AQ21" s="45"/>
      <c r="AR21" s="46"/>
      <c r="AS21" s="47"/>
      <c r="AT21" s="48"/>
      <c r="AU21" s="49"/>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row>
    <row r="22" spans="1:253" s="41" customFormat="1" ht="15" customHeight="1" x14ac:dyDescent="0.25">
      <c r="A22" s="21"/>
      <c r="B22" s="22" t="s">
        <v>4</v>
      </c>
      <c r="C22" s="22" t="s">
        <v>19</v>
      </c>
      <c r="D22" s="22" t="s">
        <v>20</v>
      </c>
      <c r="E22" s="1"/>
      <c r="F22" s="1"/>
      <c r="G22" s="1"/>
      <c r="H22" s="50"/>
      <c r="I22" s="50"/>
      <c r="J22" s="50"/>
      <c r="L22" s="12">
        <v>3210</v>
      </c>
      <c r="M22" s="13" t="s">
        <v>47</v>
      </c>
      <c r="N22" s="14" t="s">
        <v>12</v>
      </c>
      <c r="P22" s="12">
        <v>3210</v>
      </c>
      <c r="AK22" s="45"/>
      <c r="AL22" s="45"/>
      <c r="AM22" s="45"/>
      <c r="AN22" s="45"/>
      <c r="AO22" s="45"/>
      <c r="AP22" s="45"/>
      <c r="AQ22" s="45"/>
      <c r="AR22" s="46"/>
      <c r="AS22" s="47"/>
      <c r="AT22" s="48"/>
      <c r="AU22" s="49"/>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row>
    <row r="23" spans="1:253" s="41" customFormat="1" ht="15" customHeight="1" x14ac:dyDescent="0.25">
      <c r="A23" s="1"/>
      <c r="B23" s="23"/>
      <c r="C23" s="24"/>
      <c r="D23" s="25" t="str">
        <f>IFERROR(VLOOKUP(C23,$M$2:$P$31,4,FALSE), "")</f>
        <v/>
      </c>
      <c r="E23" s="1"/>
      <c r="F23" s="1"/>
      <c r="G23" s="1"/>
      <c r="H23" s="50"/>
      <c r="I23" s="50"/>
      <c r="J23" s="50"/>
      <c r="L23" s="51">
        <v>3230</v>
      </c>
      <c r="M23" s="52" t="s">
        <v>48</v>
      </c>
      <c r="N23" s="14" t="s">
        <v>25</v>
      </c>
      <c r="P23" s="51">
        <v>3230</v>
      </c>
      <c r="AK23" s="45"/>
      <c r="AL23" s="45"/>
      <c r="AM23" s="45"/>
      <c r="AN23" s="45"/>
      <c r="AO23" s="45"/>
      <c r="AP23" s="45"/>
      <c r="AQ23" s="45"/>
      <c r="AR23" s="46"/>
      <c r="AS23" s="47"/>
      <c r="AT23" s="48"/>
      <c r="AU23" s="49"/>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row>
    <row r="24" spans="1:253" s="41" customFormat="1" ht="15" customHeight="1" x14ac:dyDescent="0.25">
      <c r="A24" s="1"/>
      <c r="B24" s="1"/>
      <c r="C24" s="22" t="s">
        <v>37</v>
      </c>
      <c r="D24" s="1"/>
      <c r="E24" s="1"/>
      <c r="F24" s="1"/>
      <c r="G24" s="1"/>
      <c r="H24" s="50"/>
      <c r="I24" s="50"/>
      <c r="J24" s="50"/>
      <c r="L24" s="12">
        <v>3240</v>
      </c>
      <c r="M24" s="13" t="s">
        <v>49</v>
      </c>
      <c r="N24" s="14" t="s">
        <v>18</v>
      </c>
      <c r="P24" s="12">
        <v>3240</v>
      </c>
      <c r="AK24" s="45"/>
      <c r="AL24" s="45"/>
      <c r="AM24" s="45"/>
      <c r="AN24" s="45"/>
      <c r="AO24" s="45"/>
      <c r="AP24" s="45"/>
      <c r="AQ24" s="45"/>
      <c r="AR24" s="46"/>
      <c r="AS24" s="47"/>
      <c r="AT24" s="48"/>
      <c r="AU24" s="49"/>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row>
    <row r="25" spans="1:253" s="41" customFormat="1" ht="15" customHeight="1" x14ac:dyDescent="0.25">
      <c r="A25" s="1"/>
      <c r="B25" s="25" t="str">
        <f>IFERROR(VLOOKUP(C25,$M$2:$P$31,2,FALSE), "")</f>
        <v/>
      </c>
      <c r="C25" s="24"/>
      <c r="D25" s="53" t="str">
        <f>IFERROR(VLOOKUP(C25,$M$2:$P$31,4,FALSE), "")</f>
        <v/>
      </c>
      <c r="E25" s="1"/>
      <c r="F25" s="1"/>
      <c r="G25" s="1"/>
      <c r="H25" s="54"/>
      <c r="I25" s="50"/>
      <c r="J25" s="54"/>
      <c r="L25" s="12">
        <v>3250</v>
      </c>
      <c r="M25" s="13" t="s">
        <v>50</v>
      </c>
      <c r="N25" s="14" t="s">
        <v>25</v>
      </c>
      <c r="O25" s="1"/>
      <c r="P25" s="12">
        <v>3250</v>
      </c>
      <c r="AK25" s="45"/>
      <c r="AL25" s="45"/>
      <c r="AM25" s="45"/>
      <c r="AN25" s="45"/>
      <c r="AO25" s="45"/>
      <c r="AP25" s="45"/>
      <c r="AQ25" s="45"/>
      <c r="AR25" s="46"/>
      <c r="AS25" s="47"/>
      <c r="AT25" s="48"/>
      <c r="AU25" s="49"/>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row>
    <row r="26" spans="1:253" s="41" customFormat="1" ht="15" customHeight="1" x14ac:dyDescent="0.25">
      <c r="A26" s="1"/>
      <c r="B26" s="31" t="str">
        <f>IF(ISBLANK(B23),"","U gaat een bedrag overhevelen van kader ZIN naar kader PGB.")</f>
        <v/>
      </c>
      <c r="D26" s="1"/>
      <c r="E26" s="1"/>
      <c r="F26" s="1"/>
      <c r="G26" s="1"/>
      <c r="H26" s="55"/>
      <c r="I26" s="54"/>
      <c r="J26" s="55"/>
      <c r="L26" s="12">
        <v>3260</v>
      </c>
      <c r="M26" s="13" t="s">
        <v>51</v>
      </c>
      <c r="N26" s="14" t="s">
        <v>25</v>
      </c>
      <c r="O26" s="1"/>
      <c r="P26" s="12">
        <v>3260</v>
      </c>
      <c r="AK26" s="45"/>
      <c r="AL26" s="45"/>
      <c r="AM26" s="45"/>
      <c r="AN26" s="45"/>
      <c r="AO26" s="45"/>
      <c r="AP26" s="45"/>
      <c r="AQ26" s="45"/>
      <c r="AR26" s="48"/>
      <c r="AS26" s="45"/>
      <c r="AT26" s="45"/>
      <c r="AU26" s="56"/>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row>
    <row r="27" spans="1:253" ht="15" customHeight="1" x14ac:dyDescent="0.25">
      <c r="H27" s="55"/>
      <c r="I27" s="55"/>
      <c r="J27" s="29"/>
      <c r="K27" s="29"/>
      <c r="L27" s="12">
        <v>3270</v>
      </c>
      <c r="M27" s="13" t="s">
        <v>52</v>
      </c>
      <c r="N27" s="14" t="s">
        <v>18</v>
      </c>
      <c r="P27" s="12">
        <v>3270</v>
      </c>
      <c r="IS27" s="41"/>
    </row>
    <row r="28" spans="1:253" ht="15" customHeight="1" x14ac:dyDescent="0.25">
      <c r="A28" s="32" t="s">
        <v>53</v>
      </c>
      <c r="B28" s="57" t="s">
        <v>54</v>
      </c>
      <c r="C28" s="57"/>
      <c r="H28" s="55"/>
      <c r="I28" s="29"/>
      <c r="J28" s="29"/>
      <c r="K28" s="29"/>
      <c r="L28" s="58">
        <v>3280</v>
      </c>
      <c r="M28" s="59" t="s">
        <v>55</v>
      </c>
      <c r="N28" s="60" t="s">
        <v>18</v>
      </c>
      <c r="P28" s="58">
        <v>3280</v>
      </c>
    </row>
    <row r="29" spans="1:253" ht="15" customHeight="1" x14ac:dyDescent="0.25">
      <c r="A29" s="21"/>
      <c r="B29" s="20" t="str">
        <f>IF(AND(ISBLANK(B8),ISBLANK(B16),ISBLANK(B23)),"Vul uw zorgkantoornummer in als u middelen wilt overhevelen van kader PGB naar kader ZIN.","")</f>
        <v>Vul uw zorgkantoornummer in als u middelen wilt overhevelen van kader PGB naar kader ZIN.</v>
      </c>
      <c r="H29" s="55"/>
      <c r="I29" s="29"/>
      <c r="J29" s="29"/>
      <c r="K29" s="29"/>
      <c r="L29" s="12">
        <v>3290</v>
      </c>
      <c r="M29" s="13" t="s">
        <v>56</v>
      </c>
      <c r="N29" s="14" t="s">
        <v>25</v>
      </c>
      <c r="P29" s="12">
        <v>3290</v>
      </c>
    </row>
    <row r="30" spans="1:253" ht="15" customHeight="1" x14ac:dyDescent="0.25">
      <c r="A30" s="21"/>
      <c r="B30" s="22" t="s">
        <v>36</v>
      </c>
      <c r="C30" s="22" t="s">
        <v>26</v>
      </c>
      <c r="D30" s="22" t="s">
        <v>4</v>
      </c>
      <c r="H30" s="55"/>
      <c r="I30" s="29"/>
      <c r="J30" s="29"/>
      <c r="K30" s="29"/>
      <c r="L30" s="12">
        <v>3300</v>
      </c>
      <c r="M30" s="13" t="s">
        <v>57</v>
      </c>
      <c r="N30" s="14" t="s">
        <v>18</v>
      </c>
      <c r="P30" s="12">
        <v>3300</v>
      </c>
    </row>
    <row r="31" spans="1:253" ht="15" customHeight="1" x14ac:dyDescent="0.25">
      <c r="B31" s="23"/>
      <c r="C31" s="24"/>
      <c r="D31" s="53" t="str">
        <f>IFERROR(VLOOKUP(C31,$M$2:$N$31,2,FALSE), "")</f>
        <v/>
      </c>
      <c r="H31" s="29"/>
      <c r="I31" s="29"/>
      <c r="J31" s="29"/>
      <c r="K31" s="29"/>
      <c r="L31" s="61">
        <v>3310</v>
      </c>
      <c r="M31" s="62" t="s">
        <v>58</v>
      </c>
      <c r="N31" s="30" t="s">
        <v>25</v>
      </c>
      <c r="P31" s="61">
        <v>3310</v>
      </c>
    </row>
    <row r="32" spans="1:253" ht="15" customHeight="1" x14ac:dyDescent="0.25">
      <c r="B32" s="39" t="str">
        <f>IFERROR(VLOOKUP(B31, $M$2:$P$31,4,FALSE), "")</f>
        <v/>
      </c>
      <c r="C32" s="25" t="str">
        <f>IFERROR(VLOOKUP(C31,$M$2:$P$31,4,FALSE), "")</f>
        <v/>
      </c>
      <c r="H32" s="29"/>
      <c r="I32" s="29"/>
      <c r="J32" s="29"/>
      <c r="K32" s="29"/>
      <c r="L32" s="63"/>
      <c r="M32" s="64"/>
      <c r="N32" s="65"/>
      <c r="O32" s="29"/>
      <c r="P32" s="63"/>
    </row>
    <row r="33" spans="1:21" ht="15" customHeight="1" x14ac:dyDescent="0.25">
      <c r="B33" s="31" t="str">
        <f>IF(ISBLANK(B31),"","U gaat een bedrag overhevelen van kader PGB naar kader ZIN.")</f>
        <v/>
      </c>
      <c r="H33" s="29"/>
      <c r="I33" s="29"/>
      <c r="J33" s="29"/>
      <c r="K33" s="29"/>
      <c r="L33" s="29"/>
      <c r="M33" s="29"/>
      <c r="N33" s="29"/>
      <c r="O33" s="29"/>
    </row>
    <row r="34" spans="1:21" ht="15" customHeight="1" x14ac:dyDescent="0.25">
      <c r="B34" s="31"/>
      <c r="D34" s="66" t="s">
        <v>59</v>
      </c>
      <c r="E34" s="67" t="s">
        <v>60</v>
      </c>
      <c r="F34" s="139" t="s">
        <v>61</v>
      </c>
      <c r="G34" s="140"/>
      <c r="H34" s="29"/>
      <c r="I34" s="29"/>
      <c r="J34" s="29"/>
      <c r="K34" s="29"/>
      <c r="L34" s="29"/>
      <c r="M34" s="29"/>
      <c r="N34" s="29"/>
      <c r="O34" s="29"/>
    </row>
    <row r="35" spans="1:21" ht="15" customHeight="1" x14ac:dyDescent="0.25">
      <c r="A35" s="32" t="s">
        <v>13</v>
      </c>
      <c r="B35" s="68" t="s">
        <v>62</v>
      </c>
      <c r="C35" s="68"/>
      <c r="D35" s="69"/>
      <c r="E35" s="20"/>
      <c r="H35" s="29"/>
      <c r="I35" s="29"/>
      <c r="J35" s="29"/>
      <c r="K35" s="29"/>
      <c r="L35" s="29"/>
      <c r="M35" s="29"/>
      <c r="N35" s="29"/>
      <c r="O35" s="29"/>
    </row>
    <row r="36" spans="1:21" ht="15" customHeight="1" x14ac:dyDescent="0.25">
      <c r="A36" s="32" t="s">
        <v>32</v>
      </c>
      <c r="B36" s="68" t="s">
        <v>63</v>
      </c>
      <c r="C36" s="68"/>
      <c r="D36" s="69"/>
      <c r="E36" s="20"/>
      <c r="H36" s="29"/>
      <c r="I36" s="29"/>
      <c r="J36" s="29"/>
      <c r="K36" s="29"/>
      <c r="L36" s="29"/>
      <c r="M36" s="29"/>
      <c r="N36" s="29"/>
      <c r="O36" s="29"/>
    </row>
    <row r="37" spans="1:21" ht="15.75" customHeight="1" x14ac:dyDescent="0.25">
      <c r="A37" s="32" t="s">
        <v>43</v>
      </c>
      <c r="B37" s="68" t="s">
        <v>64</v>
      </c>
      <c r="C37" s="68"/>
      <c r="D37" s="69"/>
      <c r="E37" s="70">
        <f>D37*1.14</f>
        <v>0</v>
      </c>
      <c r="H37" s="29"/>
      <c r="I37" s="29"/>
      <c r="J37" s="29"/>
      <c r="K37" s="29"/>
      <c r="L37" s="29" t="s">
        <v>65</v>
      </c>
      <c r="M37" s="29"/>
      <c r="N37" s="29"/>
      <c r="O37" s="29"/>
    </row>
    <row r="38" spans="1:21" ht="15.75" customHeight="1" x14ac:dyDescent="0.25">
      <c r="A38" s="32" t="s">
        <v>53</v>
      </c>
      <c r="B38" s="68" t="s">
        <v>66</v>
      </c>
      <c r="C38" s="68"/>
      <c r="D38" s="71"/>
      <c r="F38" s="141">
        <f>D38/1.14</f>
        <v>0</v>
      </c>
      <c r="G38" s="140"/>
      <c r="H38" s="29"/>
      <c r="I38" s="29"/>
      <c r="J38" s="29"/>
      <c r="K38" s="29"/>
      <c r="L38" s="72" t="s">
        <v>67</v>
      </c>
      <c r="M38" s="73" t="s">
        <v>68</v>
      </c>
      <c r="N38" s="73" t="s">
        <v>69</v>
      </c>
      <c r="O38" s="73" t="s">
        <v>70</v>
      </c>
      <c r="P38" s="74" t="s">
        <v>71</v>
      </c>
      <c r="Q38" s="74" t="s">
        <v>72</v>
      </c>
      <c r="R38" s="74" t="s">
        <v>73</v>
      </c>
      <c r="S38" s="74" t="s">
        <v>74</v>
      </c>
      <c r="T38" s="74" t="s">
        <v>75</v>
      </c>
      <c r="U38" s="75" t="s">
        <v>76</v>
      </c>
    </row>
    <row r="39" spans="1:21" ht="15.75" customHeight="1" x14ac:dyDescent="0.25">
      <c r="B39" s="76"/>
      <c r="C39" s="76"/>
      <c r="D39" s="77"/>
      <c r="E39" s="37"/>
      <c r="F39" s="37"/>
      <c r="G39" s="78"/>
      <c r="H39" s="29"/>
      <c r="I39" s="29"/>
      <c r="J39" s="29"/>
      <c r="K39" s="29"/>
      <c r="L39" s="79">
        <f>SUM(D35:D38)</f>
        <v>0</v>
      </c>
      <c r="M39" s="73">
        <f>IF(N39=0,0,VLOOKUP(N39,$L$2:$M$31,2,FALSE))</f>
        <v>0</v>
      </c>
      <c r="N39" s="73">
        <f>IF($B$8&lt;&gt;"",$D$8,IF($B$16&lt;&gt;"",$B$17,IF($B$23&lt;&gt;"",$D$24,IF($B$31&lt;&gt;"",$B$32,0))))</f>
        <v>0</v>
      </c>
      <c r="O39" s="73">
        <f>IF(P39=0,0,VLOOKUP(P39,$L$2:$M$31,2,FALSE))</f>
        <v>0</v>
      </c>
      <c r="P39" s="73">
        <f>IF($B$8&lt;&gt;"",$D$10,IF($B$16&lt;&gt;"",$C$17,IF($B$23&lt;&gt;"",$D$25,IF($B$31&lt;&gt;"",$C$32,0))))</f>
        <v>0</v>
      </c>
      <c r="Q39" s="80">
        <f>C51</f>
        <v>0</v>
      </c>
      <c r="R39" s="74">
        <f>IF(D35&lt;&gt;"",1,0)</f>
        <v>0</v>
      </c>
      <c r="S39" s="74">
        <f>IF(D36&lt;&gt;"",1,0)</f>
        <v>0</v>
      </c>
      <c r="T39" s="74">
        <f>IF(D37&lt;&gt;"",1,0)</f>
        <v>0</v>
      </c>
      <c r="U39" s="74">
        <f>IF(D38&lt;&gt;"",1,0)</f>
        <v>0</v>
      </c>
    </row>
    <row r="40" spans="1:21" s="120" customFormat="1" ht="26.25" customHeight="1" x14ac:dyDescent="0.25">
      <c r="B40" s="136" t="s">
        <v>77</v>
      </c>
      <c r="C40" s="137"/>
      <c r="D40" s="121" t="s">
        <v>78</v>
      </c>
      <c r="E40" s="122"/>
      <c r="F40" s="122"/>
      <c r="G40" s="123"/>
      <c r="H40" s="124"/>
      <c r="I40" s="124"/>
      <c r="J40" s="124"/>
      <c r="K40" s="124"/>
      <c r="L40" s="123"/>
      <c r="M40" s="124"/>
      <c r="N40" s="124"/>
      <c r="O40" s="124"/>
      <c r="P40" s="124"/>
      <c r="Q40" s="125"/>
      <c r="R40" s="124"/>
      <c r="S40" s="124"/>
      <c r="T40" s="124"/>
      <c r="U40" s="124"/>
    </row>
    <row r="41" spans="1:21" ht="15.75" customHeight="1" x14ac:dyDescent="0.25">
      <c r="B41" s="76"/>
      <c r="C41" s="76"/>
      <c r="D41" s="77"/>
      <c r="E41" s="37"/>
      <c r="F41" s="37"/>
      <c r="G41" s="78"/>
      <c r="H41" s="29"/>
      <c r="I41" s="29"/>
      <c r="J41" s="29"/>
      <c r="K41" s="29"/>
      <c r="L41" s="78"/>
      <c r="M41" s="29"/>
      <c r="N41" s="29"/>
      <c r="O41" s="29"/>
      <c r="P41" s="29"/>
      <c r="Q41" s="81"/>
      <c r="R41" s="82"/>
      <c r="S41" s="82"/>
      <c r="T41" s="82"/>
      <c r="U41" s="82"/>
    </row>
    <row r="42" spans="1:21" ht="15.75" customHeight="1" x14ac:dyDescent="0.25">
      <c r="A42" s="41"/>
      <c r="B42" s="76"/>
      <c r="C42" s="76"/>
      <c r="D42" s="37"/>
      <c r="E42" s="29"/>
      <c r="F42" s="37"/>
      <c r="G42" s="37"/>
      <c r="H42" s="29"/>
      <c r="I42" s="29"/>
      <c r="J42" s="29"/>
      <c r="K42" s="29"/>
      <c r="L42" s="29"/>
      <c r="M42" s="29"/>
      <c r="N42" s="29"/>
      <c r="O42" s="29"/>
    </row>
    <row r="43" spans="1:21" ht="15.75" customHeight="1" x14ac:dyDescent="0.25">
      <c r="A43" s="41"/>
      <c r="B43" s="83" t="s">
        <v>79</v>
      </c>
      <c r="C43" s="84"/>
      <c r="D43" s="83" t="s">
        <v>4</v>
      </c>
      <c r="E43" s="85"/>
      <c r="H43" s="29"/>
      <c r="I43" s="29"/>
      <c r="J43" s="29"/>
      <c r="K43" s="29"/>
      <c r="L43" s="29"/>
      <c r="M43" s="29"/>
      <c r="N43" s="29"/>
      <c r="O43" s="29"/>
    </row>
    <row r="44" spans="1:21" ht="15.75" customHeight="1" x14ac:dyDescent="0.25">
      <c r="A44" s="41"/>
      <c r="B44" s="86" t="s">
        <v>80</v>
      </c>
      <c r="C44" s="87"/>
      <c r="D44" s="86" t="s">
        <v>80</v>
      </c>
      <c r="E44" s="88"/>
      <c r="F44" s="43"/>
      <c r="G44" s="43"/>
      <c r="H44" s="29"/>
      <c r="I44" s="29"/>
      <c r="J44" s="29"/>
      <c r="K44" s="29"/>
      <c r="L44" s="29"/>
      <c r="M44" s="29"/>
      <c r="N44" s="29"/>
      <c r="O44" s="29"/>
    </row>
    <row r="45" spans="1:21" ht="15.75" customHeight="1" x14ac:dyDescent="0.25">
      <c r="A45" s="41"/>
      <c r="B45" s="89"/>
      <c r="C45" s="90"/>
      <c r="D45" s="91"/>
      <c r="E45" s="92"/>
      <c r="F45" s="50"/>
      <c r="G45" s="50"/>
      <c r="H45" s="29"/>
      <c r="I45" s="29"/>
      <c r="J45" s="29"/>
      <c r="K45" s="29"/>
      <c r="L45" s="29"/>
      <c r="M45" s="29"/>
      <c r="N45" s="29"/>
      <c r="O45" s="29"/>
    </row>
    <row r="46" spans="1:21" ht="15.75" customHeight="1" x14ac:dyDescent="0.25">
      <c r="A46" s="41"/>
      <c r="B46" s="89"/>
      <c r="C46" s="90"/>
      <c r="D46" s="91"/>
      <c r="E46" s="92"/>
      <c r="F46" s="50"/>
      <c r="G46" s="50"/>
      <c r="H46" s="29"/>
      <c r="I46" s="29"/>
      <c r="J46" s="29"/>
      <c r="K46" s="29"/>
      <c r="L46" s="29"/>
      <c r="M46" s="29"/>
      <c r="N46" s="29"/>
      <c r="O46" s="29"/>
    </row>
    <row r="47" spans="1:21" ht="15.75" customHeight="1" x14ac:dyDescent="0.25">
      <c r="A47" s="41"/>
      <c r="B47" s="89"/>
      <c r="C47" s="90"/>
      <c r="D47" s="91"/>
      <c r="E47" s="92"/>
      <c r="F47" s="50"/>
      <c r="G47" s="50"/>
      <c r="H47" s="29"/>
      <c r="I47" s="29"/>
      <c r="J47" s="29"/>
      <c r="K47" s="29"/>
      <c r="L47" s="29"/>
      <c r="M47" s="29"/>
      <c r="N47" s="29"/>
      <c r="O47" s="29"/>
    </row>
    <row r="48" spans="1:21" ht="15.75" customHeight="1" x14ac:dyDescent="0.25">
      <c r="A48" s="41"/>
      <c r="B48" s="93"/>
      <c r="C48" s="94"/>
      <c r="D48" s="95"/>
      <c r="E48" s="96"/>
      <c r="F48" s="50"/>
      <c r="G48" s="50"/>
      <c r="H48" s="29"/>
      <c r="I48" s="29"/>
      <c r="J48" s="29"/>
      <c r="K48" s="29"/>
      <c r="L48" s="29"/>
      <c r="M48" s="29"/>
      <c r="N48" s="29"/>
      <c r="O48" s="29"/>
    </row>
    <row r="49" spans="1:15" ht="15.75" customHeight="1" x14ac:dyDescent="0.25">
      <c r="A49" s="41"/>
      <c r="B49" s="97"/>
      <c r="C49" s="98"/>
      <c r="D49" s="98"/>
      <c r="E49" s="98"/>
      <c r="F49" s="50"/>
      <c r="G49" s="50"/>
      <c r="H49" s="29"/>
      <c r="I49" s="29"/>
      <c r="J49" s="29"/>
      <c r="K49" s="29"/>
      <c r="L49" s="29"/>
      <c r="M49" s="29"/>
      <c r="N49" s="29"/>
      <c r="O49" s="29"/>
    </row>
    <row r="50" spans="1:15" ht="15.75" customHeight="1" x14ac:dyDescent="0.25">
      <c r="A50" s="41"/>
      <c r="B50" s="99" t="s">
        <v>81</v>
      </c>
      <c r="C50" s="100"/>
      <c r="D50" s="99" t="s">
        <v>81</v>
      </c>
      <c r="E50" s="101"/>
      <c r="F50" s="50"/>
      <c r="G50" s="50"/>
      <c r="H50" s="29"/>
      <c r="I50" s="29"/>
      <c r="J50" s="29"/>
      <c r="K50" s="29"/>
      <c r="L50" s="29"/>
      <c r="M50" s="29"/>
      <c r="N50" s="29"/>
      <c r="O50" s="29"/>
    </row>
    <row r="51" spans="1:15" ht="15.75" customHeight="1" x14ac:dyDescent="0.25">
      <c r="B51" s="102" t="s">
        <v>82</v>
      </c>
      <c r="C51" s="103"/>
      <c r="D51" s="102" t="s">
        <v>82</v>
      </c>
      <c r="E51" s="104"/>
      <c r="F51" s="54"/>
      <c r="G51" s="54"/>
      <c r="H51" s="29"/>
      <c r="I51" s="29"/>
      <c r="J51" s="29"/>
      <c r="K51" s="29"/>
      <c r="L51" s="29"/>
      <c r="M51" s="29"/>
      <c r="N51" s="29"/>
      <c r="O51" s="29"/>
    </row>
    <row r="52" spans="1:15" ht="15.75" customHeight="1" x14ac:dyDescent="0.25">
      <c r="B52" s="105"/>
      <c r="C52" s="105"/>
      <c r="D52" s="37"/>
      <c r="E52" s="29"/>
      <c r="F52" s="55"/>
      <c r="G52" s="55"/>
      <c r="H52" s="29"/>
      <c r="I52" s="29"/>
      <c r="J52" s="29"/>
      <c r="K52" s="29"/>
      <c r="L52" s="29"/>
      <c r="M52" s="29"/>
      <c r="N52" s="29"/>
      <c r="O52" s="29"/>
    </row>
    <row r="53" spans="1:15" ht="15.75" customHeight="1" x14ac:dyDescent="0.25">
      <c r="B53" s="106"/>
      <c r="C53" s="106"/>
      <c r="D53" s="107"/>
      <c r="E53" s="29"/>
      <c r="F53" s="29"/>
      <c r="G53" s="29"/>
      <c r="H53" s="29"/>
      <c r="I53" s="29"/>
      <c r="J53" s="29"/>
      <c r="K53" s="29"/>
      <c r="L53" s="29"/>
      <c r="M53" s="29"/>
      <c r="N53" s="29"/>
      <c r="O53" s="29"/>
    </row>
    <row r="54" spans="1:15" ht="15.75" customHeight="1" x14ac:dyDescent="0.25">
      <c r="B54" s="21" t="s">
        <v>83</v>
      </c>
      <c r="C54" s="16"/>
      <c r="D54" s="16"/>
      <c r="F54" s="29"/>
      <c r="G54" s="108"/>
      <c r="H54" s="29"/>
      <c r="I54" s="29"/>
      <c r="J54" s="29"/>
      <c r="K54" s="29"/>
      <c r="L54" s="29"/>
      <c r="M54" s="29"/>
      <c r="N54" s="29"/>
      <c r="O54" s="29"/>
    </row>
    <row r="55" spans="1:15" ht="15.75" customHeight="1" x14ac:dyDescent="0.25">
      <c r="B55" s="109"/>
      <c r="C55" s="110"/>
      <c r="D55" s="110"/>
      <c r="E55" s="110"/>
      <c r="F55" s="110"/>
      <c r="G55" s="111"/>
      <c r="H55" s="29"/>
      <c r="I55" s="29"/>
      <c r="J55" s="29"/>
      <c r="K55" s="29"/>
      <c r="L55" s="29"/>
      <c r="M55" s="29"/>
      <c r="N55" s="29"/>
      <c r="O55" s="29"/>
    </row>
    <row r="56" spans="1:15" ht="11.25" customHeight="1" x14ac:dyDescent="0.25">
      <c r="B56" s="112"/>
      <c r="C56" s="113"/>
      <c r="D56" s="113"/>
      <c r="E56" s="113"/>
      <c r="F56" s="113"/>
      <c r="G56" s="114"/>
      <c r="H56" s="29"/>
      <c r="I56" s="29"/>
      <c r="J56" s="29"/>
      <c r="K56" s="29"/>
      <c r="L56" s="29"/>
      <c r="M56" s="29"/>
      <c r="N56" s="29"/>
    </row>
    <row r="57" spans="1:15" ht="11.25" customHeight="1" x14ac:dyDescent="0.25">
      <c r="B57" s="112"/>
      <c r="C57" s="113"/>
      <c r="D57" s="113"/>
      <c r="E57" s="113"/>
      <c r="F57" s="113"/>
      <c r="G57" s="114"/>
      <c r="H57" s="29"/>
      <c r="I57" s="29"/>
      <c r="K57" s="29"/>
      <c r="L57" s="29"/>
      <c r="M57" s="29"/>
    </row>
    <row r="58" spans="1:15" ht="11.25" customHeight="1" x14ac:dyDescent="0.25">
      <c r="B58" s="112"/>
      <c r="C58" s="113"/>
      <c r="D58" s="113"/>
      <c r="E58" s="113"/>
      <c r="F58" s="113"/>
      <c r="G58" s="114"/>
      <c r="H58" s="29"/>
    </row>
    <row r="59" spans="1:15" ht="11.25" customHeight="1" x14ac:dyDescent="0.25">
      <c r="B59" s="112"/>
      <c r="C59" s="113"/>
      <c r="D59" s="113"/>
      <c r="E59" s="113"/>
      <c r="F59" s="113"/>
      <c r="G59" s="114"/>
      <c r="H59" s="29"/>
    </row>
    <row r="60" spans="1:15" ht="11.25" customHeight="1" x14ac:dyDescent="0.25">
      <c r="B60" s="112"/>
      <c r="C60" s="113"/>
      <c r="D60" s="113"/>
      <c r="E60" s="113"/>
      <c r="F60" s="113"/>
      <c r="G60" s="114"/>
      <c r="H60" s="29"/>
    </row>
    <row r="61" spans="1:15" ht="11.25" customHeight="1" x14ac:dyDescent="0.25">
      <c r="B61" s="112"/>
      <c r="C61" s="113"/>
      <c r="D61" s="113"/>
      <c r="E61" s="113"/>
      <c r="F61" s="113"/>
      <c r="G61" s="114"/>
    </row>
    <row r="62" spans="1:15" ht="11.25" customHeight="1" x14ac:dyDescent="0.25">
      <c r="B62" s="115"/>
      <c r="C62" s="116"/>
      <c r="D62" s="116"/>
      <c r="E62" s="116"/>
      <c r="F62" s="116"/>
      <c r="G62" s="117"/>
    </row>
    <row r="63" spans="1:15" ht="11.25" customHeight="1" x14ac:dyDescent="0.25">
      <c r="B63" s="118"/>
      <c r="C63" s="118"/>
      <c r="D63" s="118"/>
      <c r="E63" s="118"/>
      <c r="F63" s="29"/>
    </row>
    <row r="64" spans="1:15" hidden="1" x14ac:dyDescent="0.25"/>
    <row r="65" spans="1:7" hidden="1" x14ac:dyDescent="0.25">
      <c r="B65" s="118"/>
      <c r="C65" s="118"/>
      <c r="D65" s="118"/>
      <c r="E65" s="118"/>
      <c r="F65" s="29"/>
    </row>
    <row r="66" spans="1:7" hidden="1" x14ac:dyDescent="0.25">
      <c r="B66" s="118"/>
      <c r="C66" s="118"/>
      <c r="D66" s="118"/>
      <c r="E66" s="118"/>
      <c r="F66" s="29"/>
    </row>
    <row r="67" spans="1:7" hidden="1" x14ac:dyDescent="0.25">
      <c r="B67" s="118"/>
      <c r="C67" s="118"/>
      <c r="D67" s="118"/>
      <c r="E67" s="118"/>
      <c r="F67" s="29"/>
    </row>
    <row r="68" spans="1:7" ht="11.25" hidden="1" customHeight="1" x14ac:dyDescent="0.25">
      <c r="B68" s="118"/>
      <c r="C68" s="118"/>
      <c r="D68" s="118"/>
      <c r="E68" s="118"/>
      <c r="F68" s="29"/>
    </row>
    <row r="69" spans="1:7" ht="11.25" hidden="1" customHeight="1" x14ac:dyDescent="0.25">
      <c r="C69" s="16"/>
      <c r="D69" s="119"/>
      <c r="E69" s="29"/>
      <c r="F69" s="29"/>
      <c r="G69" s="78"/>
    </row>
    <row r="70" spans="1:7" ht="11.25" hidden="1" customHeight="1" x14ac:dyDescent="0.25">
      <c r="B70" s="15"/>
      <c r="D70" s="29"/>
      <c r="E70" s="29"/>
      <c r="F70" s="29"/>
      <c r="G70" s="29"/>
    </row>
    <row r="71" spans="1:7" ht="11.25" hidden="1" customHeight="1" x14ac:dyDescent="0.25"/>
    <row r="72" spans="1:7" ht="11.25" hidden="1" customHeight="1" x14ac:dyDescent="0.25"/>
    <row r="73" spans="1:7" hidden="1" x14ac:dyDescent="0.25"/>
    <row r="74" spans="1:7" ht="11.25" hidden="1" customHeight="1" x14ac:dyDescent="0.25"/>
    <row r="75" spans="1:7" ht="0" hidden="1" customHeight="1" x14ac:dyDescent="0.25"/>
    <row r="76" spans="1:7" ht="0" hidden="1" customHeight="1" x14ac:dyDescent="0.25">
      <c r="A76" s="21"/>
    </row>
  </sheetData>
  <sheetProtection password="C6B3" sheet="1" objects="1" scenarios="1"/>
  <mergeCells count="6">
    <mergeCell ref="B40:C40"/>
    <mergeCell ref="B5:C5"/>
    <mergeCell ref="B13:C13"/>
    <mergeCell ref="B20:C20"/>
    <mergeCell ref="F34:G34"/>
    <mergeCell ref="F38:G38"/>
  </mergeCells>
  <conditionalFormatting sqref="C8 C10">
    <cfRule type="expression" dxfId="43" priority="35">
      <formula>$B$8&lt;&gt;""</formula>
    </cfRule>
  </conditionalFormatting>
  <conditionalFormatting sqref="C10">
    <cfRule type="expression" dxfId="42" priority="34">
      <formula>$B$8&lt;&gt;""</formula>
    </cfRule>
  </conditionalFormatting>
  <conditionalFormatting sqref="C16">
    <cfRule type="expression" dxfId="41" priority="32">
      <formula>$B$16=""</formula>
    </cfRule>
    <cfRule type="expression" dxfId="40" priority="33">
      <formula>$B$8&lt;&gt;""</formula>
    </cfRule>
  </conditionalFormatting>
  <conditionalFormatting sqref="C25">
    <cfRule type="expression" dxfId="39" priority="30">
      <formula>$B$8&lt;&gt;""</formula>
    </cfRule>
  </conditionalFormatting>
  <conditionalFormatting sqref="C23">
    <cfRule type="expression" dxfId="38" priority="29">
      <formula>$B$23&lt;&gt;""</formula>
    </cfRule>
    <cfRule type="expression" dxfId="37" priority="31">
      <formula>$B$8&lt;&gt;""</formula>
    </cfRule>
  </conditionalFormatting>
  <conditionalFormatting sqref="C31">
    <cfRule type="expression" dxfId="36" priority="17">
      <formula>$B$31&lt;&gt;""</formula>
    </cfRule>
    <cfRule type="expression" dxfId="35" priority="25">
      <formula>$B$23&lt;&gt;""</formula>
    </cfRule>
    <cfRule type="expression" dxfId="34" priority="26">
      <formula>$B$23&lt;&gt;""</formula>
    </cfRule>
    <cfRule type="expression" dxfId="33" priority="27">
      <formula>$B$8&lt;&gt;""</formula>
    </cfRule>
  </conditionalFormatting>
  <conditionalFormatting sqref="D35">
    <cfRule type="expression" dxfId="32" priority="16">
      <formula>$D$35&gt;0</formula>
    </cfRule>
    <cfRule type="expression" dxfId="31" priority="24">
      <formula>$B$8&lt;&gt;""</formula>
    </cfRule>
  </conditionalFormatting>
  <conditionalFormatting sqref="D36">
    <cfRule type="expression" dxfId="30" priority="22">
      <formula>$D$36&gt;0</formula>
    </cfRule>
    <cfRule type="expression" dxfId="29" priority="23">
      <formula>$B$16&lt;&gt;""</formula>
    </cfRule>
  </conditionalFormatting>
  <conditionalFormatting sqref="D37">
    <cfRule type="expression" dxfId="28" priority="20">
      <formula>$D$37</formula>
    </cfRule>
    <cfRule type="expression" dxfId="27" priority="21">
      <formula>$B$23&lt;&gt;""</formula>
    </cfRule>
  </conditionalFormatting>
  <conditionalFormatting sqref="D38">
    <cfRule type="expression" dxfId="26" priority="18">
      <formula>$D$38&gt;0</formula>
    </cfRule>
    <cfRule type="expression" dxfId="25" priority="19">
      <formula>$B$31&lt;&gt;""</formula>
    </cfRule>
  </conditionalFormatting>
  <conditionalFormatting sqref="C25">
    <cfRule type="expression" dxfId="24" priority="28">
      <formula>$B$23&lt;&gt;""</formula>
    </cfRule>
  </conditionalFormatting>
  <conditionalFormatting sqref="D44:E48">
    <cfRule type="expression" dxfId="23" priority="9">
      <formula>$D$37&lt;&gt;0</formula>
    </cfRule>
    <cfRule type="expression" dxfId="22" priority="15">
      <formula>$D$35&lt;&gt;0</formula>
    </cfRule>
  </conditionalFormatting>
  <conditionalFormatting sqref="E50">
    <cfRule type="expression" dxfId="21" priority="8">
      <formula>$D$37&lt;&gt;0</formula>
    </cfRule>
    <cfRule type="expression" dxfId="20" priority="14">
      <formula>$D$35&lt;&gt;0</formula>
    </cfRule>
  </conditionalFormatting>
  <conditionalFormatting sqref="E51">
    <cfRule type="expression" dxfId="19" priority="7">
      <formula>$D$37&lt;&gt;0</formula>
    </cfRule>
    <cfRule type="expression" dxfId="18" priority="13">
      <formula>$D$35&lt;&gt;0</formula>
    </cfRule>
  </conditionalFormatting>
  <conditionalFormatting sqref="B44:C48">
    <cfRule type="expression" dxfId="17" priority="6">
      <formula>$D$38&lt;&gt;0</formula>
    </cfRule>
    <cfRule type="expression" dxfId="16" priority="12">
      <formula>$D$36&lt;&gt;0</formula>
    </cfRule>
  </conditionalFormatting>
  <conditionalFormatting sqref="C50">
    <cfRule type="expression" dxfId="15" priority="5">
      <formula>$D$38&lt;&gt;0</formula>
    </cfRule>
    <cfRule type="expression" dxfId="14" priority="11">
      <formula>$D$36&lt;&gt;0</formula>
    </cfRule>
  </conditionalFormatting>
  <conditionalFormatting sqref="C51">
    <cfRule type="expression" dxfId="13" priority="4">
      <formula>$D$38&lt;&gt;0</formula>
    </cfRule>
    <cfRule type="expression" dxfId="12" priority="10">
      <formula>$D$36&lt;&gt;0</formula>
    </cfRule>
  </conditionalFormatting>
  <conditionalFormatting sqref="B23">
    <cfRule type="expression" dxfId="11" priority="36">
      <formula>$B$31&lt;&gt;""</formula>
    </cfRule>
    <cfRule type="expression" dxfId="10" priority="37">
      <formula>$B$16&lt;&gt;""</formula>
    </cfRule>
    <cfRule type="expression" dxfId="9" priority="38">
      <formula>$B$8&lt;&gt;""</formula>
    </cfRule>
  </conditionalFormatting>
  <conditionalFormatting sqref="B16">
    <cfRule type="expression" dxfId="8" priority="39">
      <formula>$B$31&lt;&gt;""</formula>
    </cfRule>
    <cfRule type="expression" dxfId="7" priority="40">
      <formula>$B$23&lt;&gt;""</formula>
    </cfRule>
    <cfRule type="expression" dxfId="6" priority="41">
      <formula>$B$8&lt;&gt;""</formula>
    </cfRule>
  </conditionalFormatting>
  <conditionalFormatting sqref="B8">
    <cfRule type="expression" dxfId="5" priority="42">
      <formula>$B$31&lt;&gt;""</formula>
    </cfRule>
    <cfRule type="expression" dxfId="4" priority="43">
      <formula>$B$23&lt;&gt;""</formula>
    </cfRule>
    <cfRule type="expression" dxfId="3" priority="44">
      <formula>$B$16&lt;&gt;""</formula>
    </cfRule>
  </conditionalFormatting>
  <conditionalFormatting sqref="B31">
    <cfRule type="expression" dxfId="2" priority="1">
      <formula>$B$16&lt;&gt;""</formula>
    </cfRule>
    <cfRule type="expression" dxfId="1" priority="2">
      <formula>$B$23&lt;&gt;""</formula>
    </cfRule>
    <cfRule type="expression" dxfId="0" priority="3">
      <formula>$B$8&lt;&gt;""</formula>
    </cfRule>
  </conditionalFormatting>
  <dataValidations count="15">
    <dataValidation type="list" allowBlank="1" showInputMessage="1" showErrorMessage="1" errorTitle="Onjuiste invoer" error="De overheveling zal structureel in het budget kader Wlz worden verwerkt, tenzij u hier aangeeft dat de overheveling alleen voor 2016 geldt." sqref="D40">
      <formula1>"Structureel, Incidenteel"</formula1>
    </dataValidation>
    <dataValidation type="list" allowBlank="1" showInputMessage="1" showErrorMessage="1" error="Selecteer een zorgkantoorregio." sqref="C25">
      <formula1>$M$2:$M$31</formula1>
    </dataValidation>
    <dataValidation type="list" allowBlank="1" showInputMessage="1" showErrorMessage="1" error="Selecteer een Wlz-uitvoerder." sqref="B23">
      <formula1>$O$2:$O$9</formula1>
    </dataValidation>
    <dataValidation type="whole" allowBlank="1" showInputMessage="1" showErrorMessage="1" error="U kunt hier alleen een positief bedrag &gt; € 0 invullen." sqref="D36">
      <formula1>1</formula1>
      <formula2>10000000000000000000</formula2>
    </dataValidation>
    <dataValidation type="whole" allowBlank="1" showInputMessage="1" showErrorMessage="1" error="U kunt hier alleen een positief bedrag &gt; € 0 invullen._x000a_" sqref="D35">
      <formula1>1</formula1>
      <formula2>10000000000000000000</formula2>
    </dataValidation>
    <dataValidation type="list" allowBlank="1" showInputMessage="1" showErrorMessage="1" errorTitle="Onjuiste invoer" error="Selecteer een Wlz-uitvoerder." sqref="B8">
      <formula1>$O$2:$O$9</formula1>
    </dataValidation>
    <dataValidation type="list" allowBlank="1" showInputMessage="1" showErrorMessage="1" sqref="D18:D20">
      <formula1>$O$2:$O$10</formula1>
    </dataValidation>
    <dataValidation type="list" allowBlank="1" showInputMessage="1" showErrorMessage="1" sqref="D42 D52">
      <formula1>#REF!</formula1>
    </dataValidation>
    <dataValidation type="list" allowBlank="1" showInputMessage="1" showErrorMessage="1" error="Selecteer een zorgkantoor." sqref="B31 B16:C16">
      <formula1>$M$2:$M$31</formula1>
    </dataValidation>
    <dataValidation type="list" allowBlank="1" showInputMessage="1" showErrorMessage="1" error="Selecteer een Wlz-regio." sqref="C31 C10 C8 C23">
      <formula1>$M$2:$M$31</formula1>
    </dataValidation>
    <dataValidation allowBlank="1" showInputMessage="1" showErrorMessage="1" error="U kunt hier alleen een positief bedrag &gt; 0 invullen" sqref="E37 F38"/>
    <dataValidation type="whole" allowBlank="1" showInputMessage="1" showErrorMessage="1" error="U kunt hier alleen een positief bedrag &gt; 0 invullen" sqref="D37:D38">
      <formula1>1</formula1>
      <formula2>10000000000000000000</formula2>
    </dataValidation>
    <dataValidation type="date" allowBlank="1" showInputMessage="1" showErrorMessage="1" errorTitle="Onjuiste invoer" error="U mag hier alleen een datum invullen die ligt tussen 1 augustus 2014 en 31 december 2014." sqref="JB26:JF26 SX26:TB26 ACT26:ACX26 AMP26:AMT26 AWL26:AWP26 BGH26:BGL26 BQD26:BQH26 BZZ26:CAD26 CJV26:CJZ26 CTR26:CTV26 DDN26:DDR26 DNJ26:DNN26 DXF26:DXJ26 EHB26:EHF26 EQX26:ERB26 FAT26:FAX26 FKP26:FKT26 FUL26:FUP26 GEH26:GEL26 GOD26:GOH26 GXZ26:GYD26 HHV26:HHZ26 HRR26:HRV26 IBN26:IBR26 ILJ26:ILN26 IVF26:IVJ26 JFB26:JFF26 JOX26:JPB26 JYT26:JYX26 KIP26:KIT26 KSL26:KSP26 LCH26:LCL26 LMD26:LMH26 LVZ26:LWD26 MFV26:MFZ26 MPR26:MPV26 MZN26:MZR26 NJJ26:NJN26 NTF26:NTJ26 ODB26:ODF26 OMX26:ONB26 OWT26:OWX26 PGP26:PGT26 PQL26:PQP26 QAH26:QAL26 QKD26:QKH26 QTZ26:QUD26 RDV26:RDZ26 RNR26:RNV26 RXN26:RXR26 SHJ26:SHN26 SRF26:SRJ26 TBB26:TBF26 TKX26:TLB26 TUT26:TUX26 UEP26:UET26 UOL26:UOP26 UYH26:UYL26 VID26:VIH26 VRZ26:VSD26 WBV26:WBZ26 WLR26:WLV26 WVN26:WVR26 SO26:ST26 ACK26:ACP26 AMG26:AML26 AWC26:AWH26 BFY26:BGD26 BPU26:BPZ26 BZQ26:BZV26 CJM26:CJR26 CTI26:CTN26 DDE26:DDJ26 DNA26:DNF26 DWW26:DXB26 EGS26:EGX26 EQO26:EQT26 FAK26:FAP26 FKG26:FKL26 FUC26:FUH26 GDY26:GED26 GNU26:GNZ26 GXQ26:GXV26 HHM26:HHR26 HRI26:HRN26 IBE26:IBJ26 ILA26:ILF26 IUW26:IVB26 JES26:JEX26 JOO26:JOT26 JYK26:JYP26 KIG26:KIL26 KSC26:KSH26 LBY26:LCD26 LLU26:LLZ26 LVQ26:LVV26 MFM26:MFR26 MPI26:MPN26 MZE26:MZJ26 NJA26:NJF26 NSW26:NTB26 OCS26:OCX26 OMO26:OMT26 OWK26:OWP26 PGG26:PGL26 PQC26:PQH26 PZY26:QAD26 QJU26:QJZ26 QTQ26:QTV26 RDM26:RDR26 RNI26:RNN26 RXE26:RXJ26 SHA26:SHF26 SQW26:SRB26 TAS26:TAX26 TKO26:TKT26 TUK26:TUP26 UEG26:UEL26 UOC26:UOH26 UXY26:UYD26 VHU26:VHZ26 VRQ26:VRV26 WBM26:WBR26 WLI26:WLN26 WVE26:WVJ26 F52:G52 J26 I27 H26:H30 IS27 O24 L25:N25 P25">
      <formula1>41852</formula1>
      <formula2>42004</formula2>
    </dataValidation>
    <dataValidation operator="greaterThanOrEqual" allowBlank="1" showInputMessage="1" showErrorMessage="1" sqref="B55 B63:E63 B65:E68"/>
    <dataValidation type="whole" operator="greaterThanOrEqual" allowBlank="1" showInputMessage="1" showErrorMessage="1" sqref="J15 E39:F41 F42:G42 H16:I16">
      <formula1>0</formula1>
    </dataValidation>
  </dataValidations>
  <pageMargins left="0.7" right="0.7"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3"/>
  <sheetViews>
    <sheetView showGridLines="0" workbookViewId="0"/>
  </sheetViews>
  <sheetFormatPr defaultRowHeight="15" x14ac:dyDescent="0.25"/>
  <cols>
    <col min="1" max="1" width="255.7109375" bestFit="1" customWidth="1"/>
  </cols>
  <sheetData>
    <row r="2" spans="1:1" x14ac:dyDescent="0.25">
      <c r="A2" s="126" t="s">
        <v>84</v>
      </c>
    </row>
    <row r="3" spans="1:1" x14ac:dyDescent="0.25">
      <c r="A3" s="127" t="s">
        <v>85</v>
      </c>
    </row>
    <row r="4" spans="1:1" x14ac:dyDescent="0.25">
      <c r="A4" s="127" t="s">
        <v>86</v>
      </c>
    </row>
    <row r="5" spans="1:1" x14ac:dyDescent="0.25">
      <c r="A5" s="127"/>
    </row>
    <row r="6" spans="1:1" x14ac:dyDescent="0.25">
      <c r="A6" s="128" t="s">
        <v>87</v>
      </c>
    </row>
    <row r="7" spans="1:1" x14ac:dyDescent="0.25">
      <c r="A7" s="129" t="s">
        <v>88</v>
      </c>
    </row>
    <row r="8" spans="1:1" ht="30" x14ac:dyDescent="0.25">
      <c r="A8" s="135" t="s">
        <v>89</v>
      </c>
    </row>
    <row r="9" spans="1:1" x14ac:dyDescent="0.25">
      <c r="A9" s="130"/>
    </row>
    <row r="10" spans="1:1" x14ac:dyDescent="0.25">
      <c r="A10" s="129" t="s">
        <v>90</v>
      </c>
    </row>
    <row r="11" spans="1:1" ht="45" x14ac:dyDescent="0.25">
      <c r="A11" s="135" t="s">
        <v>91</v>
      </c>
    </row>
    <row r="12" spans="1:1" x14ac:dyDescent="0.25">
      <c r="A12" s="130"/>
    </row>
    <row r="13" spans="1:1" x14ac:dyDescent="0.25">
      <c r="A13" s="129" t="s">
        <v>92</v>
      </c>
    </row>
    <row r="14" spans="1:1" ht="45" x14ac:dyDescent="0.25">
      <c r="A14" s="135" t="s">
        <v>93</v>
      </c>
    </row>
    <row r="15" spans="1:1" x14ac:dyDescent="0.25">
      <c r="A15" s="130"/>
    </row>
    <row r="16" spans="1:1" x14ac:dyDescent="0.25">
      <c r="A16" s="129" t="s">
        <v>94</v>
      </c>
    </row>
    <row r="17" spans="1:1" ht="45" x14ac:dyDescent="0.25">
      <c r="A17" s="135" t="s">
        <v>95</v>
      </c>
    </row>
    <row r="18" spans="1:1" x14ac:dyDescent="0.25">
      <c r="A18" s="130"/>
    </row>
    <row r="19" spans="1:1" x14ac:dyDescent="0.25">
      <c r="A19" s="129" t="s">
        <v>96</v>
      </c>
    </row>
    <row r="20" spans="1:1" ht="60" x14ac:dyDescent="0.25">
      <c r="A20" s="135" t="s">
        <v>97</v>
      </c>
    </row>
    <row r="21" spans="1:1" x14ac:dyDescent="0.25">
      <c r="A21" s="130"/>
    </row>
    <row r="22" spans="1:1" x14ac:dyDescent="0.25">
      <c r="A22" s="129" t="s">
        <v>98</v>
      </c>
    </row>
    <row r="23" spans="1:1" ht="30" x14ac:dyDescent="0.25">
      <c r="A23" s="135" t="s">
        <v>99</v>
      </c>
    </row>
    <row r="24" spans="1:1" x14ac:dyDescent="0.25">
      <c r="A24" s="130"/>
    </row>
    <row r="25" spans="1:1" x14ac:dyDescent="0.25">
      <c r="A25" s="134" t="s">
        <v>100</v>
      </c>
    </row>
    <row r="26" spans="1:1" ht="30" x14ac:dyDescent="0.25">
      <c r="A26" s="135" t="s">
        <v>109</v>
      </c>
    </row>
    <row r="27" spans="1:1" x14ac:dyDescent="0.25">
      <c r="A27" s="132"/>
    </row>
    <row r="28" spans="1:1" x14ac:dyDescent="0.25">
      <c r="A28" s="128" t="s">
        <v>101</v>
      </c>
    </row>
    <row r="29" spans="1:1" x14ac:dyDescent="0.25">
      <c r="A29" s="129" t="s">
        <v>102</v>
      </c>
    </row>
    <row r="30" spans="1:1" x14ac:dyDescent="0.25">
      <c r="A30" s="135" t="s">
        <v>103</v>
      </c>
    </row>
    <row r="31" spans="1:1" x14ac:dyDescent="0.25">
      <c r="A31" s="130"/>
    </row>
    <row r="32" spans="1:1" x14ac:dyDescent="0.25">
      <c r="A32" s="129" t="s">
        <v>104</v>
      </c>
    </row>
    <row r="33" spans="1:1" ht="45" x14ac:dyDescent="0.25">
      <c r="A33" s="135" t="s">
        <v>105</v>
      </c>
    </row>
    <row r="34" spans="1:1" x14ac:dyDescent="0.25">
      <c r="A34" s="135" t="s">
        <v>106</v>
      </c>
    </row>
    <row r="35" spans="1:1" x14ac:dyDescent="0.25">
      <c r="A35" s="130"/>
    </row>
    <row r="36" spans="1:1" x14ac:dyDescent="0.25">
      <c r="A36" s="129" t="s">
        <v>107</v>
      </c>
    </row>
    <row r="37" spans="1:1" ht="45" x14ac:dyDescent="0.25">
      <c r="A37" s="135" t="s">
        <v>108</v>
      </c>
    </row>
    <row r="38" spans="1:1" x14ac:dyDescent="0.25">
      <c r="A38" s="130"/>
    </row>
    <row r="39" spans="1:1" x14ac:dyDescent="0.25">
      <c r="A39" s="134" t="s">
        <v>100</v>
      </c>
    </row>
    <row r="40" spans="1:1" ht="30" x14ac:dyDescent="0.25">
      <c r="A40" s="135" t="s">
        <v>109</v>
      </c>
    </row>
    <row r="41" spans="1:1" x14ac:dyDescent="0.25">
      <c r="A41" s="132"/>
    </row>
    <row r="42" spans="1:1" x14ac:dyDescent="0.25">
      <c r="A42" s="133" t="s">
        <v>110</v>
      </c>
    </row>
    <row r="43" spans="1:1" x14ac:dyDescent="0.25">
      <c r="A43" s="131" t="s">
        <v>111</v>
      </c>
    </row>
    <row r="44" spans="1:1" x14ac:dyDescent="0.25">
      <c r="A44" s="131" t="s">
        <v>112</v>
      </c>
    </row>
    <row r="45" spans="1:1" x14ac:dyDescent="0.25">
      <c r="A45" s="131"/>
    </row>
    <row r="46" spans="1:1" x14ac:dyDescent="0.25">
      <c r="A46" s="131" t="s">
        <v>113</v>
      </c>
    </row>
    <row r="47" spans="1:1" x14ac:dyDescent="0.25">
      <c r="A47" s="131" t="s">
        <v>112</v>
      </c>
    </row>
    <row r="48" spans="1:1" x14ac:dyDescent="0.25">
      <c r="A48" s="131"/>
    </row>
    <row r="49" spans="1:1" x14ac:dyDescent="0.25">
      <c r="A49" s="131" t="s">
        <v>114</v>
      </c>
    </row>
    <row r="50" spans="1:1" x14ac:dyDescent="0.25">
      <c r="A50" s="131" t="s">
        <v>115</v>
      </c>
    </row>
    <row r="51" spans="1:1" x14ac:dyDescent="0.25">
      <c r="A51" s="131"/>
    </row>
    <row r="52" spans="1:1" x14ac:dyDescent="0.25">
      <c r="A52" s="131" t="s">
        <v>116</v>
      </c>
    </row>
    <row r="53" spans="1:1" x14ac:dyDescent="0.25">
      <c r="A53" s="131" t="s">
        <v>117</v>
      </c>
    </row>
  </sheetData>
  <sheetProtection password="C6B3"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ind-datum xmlns="f154f381-dfad-4e4d-b243-610b51701648" xsi:nil="true"/>
    <BTariefMetadata xmlns="f154f381-dfad-4e4d-b243-610b51701648" xsi:nil="true"/>
    <BBesluitMetadata xmlns="f154f381-dfad-4e4d-b243-610b51701648" xsi:nil="true"/>
    <VerzondenAanMetadata xmlns="f154f381-dfad-4e4d-b243-610b51701648">71;#(besturen) Wlz-instellingen;#48;#Zorgkantoren;#107;#Wlz-aanbieders (300)</VerzondenAanMetadata>
    <NZa-documentnummer xmlns="f154f381-dfad-4e4d-b243-610b51701648" xsi:nil="true"/>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DocumentTypeMetadata xmlns="f154f381-dfad-4e4d-b243-610b51701648">Regels:Formulier|4bc40415-667d-4fea-816d-9688ca6ffa69</DocumentTypeMetadata>
    <Ingetrokken_x003f_ xmlns="f154f381-dfad-4e4d-b243-610b51701648">Nee</Ingetrokken_x003f_>
    <BBijlageMetadata xmlns="f154f381-dfad-4e4d-b243-610b51701648" xsi:nil="true"/>
    <Verzonden_x0020_aan xmlns="f154f381-dfad-4e4d-b243-610b51701648">
      <Value>71</Value>
      <Value>48</Value>
      <Value>107</Value>
    </Verzonden_x0020_aan>
    <NZa-zoekwoordenMetadata xmlns="f154f381-dfad-4e4d-b243-610b51701648">Budget en bekostiging|62db8cfb-0eaa-4e36-b002-42c9b3fb60db;Wet:Wlz|689a5711-5c20-47d0-aa4c-a6873bd74230;Budget en bekostiging:PGB|74609c59-136b-4494-9aeb-493ad4687b5b;Zorgverzekering:Zorgverzekeraar:Zorgkantoor|d1de312e-eb70-47bc-af67-9911503cdc3b;Zorgverzekering:Zorgverzekeraar|d20957e0-45c9-46b5-8ce7-60da66a78d7e;Zorgverzekering|ede9c9c4-3635-4a3c-9292-7bd72b399542</NZa-zoekwoordenMetadata>
    <_dlc_DocId xmlns="e126ea53-4662-4235-a709-fb88537df135">THRFR6N5WDQ4-17-3554</_dlc_DocId>
    <Sector_x0028_en_x0029_Metadata xmlns="f154f381-dfad-4e4d-b243-610b51701648">Alle:Geestelijke Gezondheidszorg:Langdurige GGZ|e90370a1-0849-4b41-88bd-574db107c04f;Alle:Langdurige zorg:Gehandicaptenzorg|2825f16e-cd19-47cf-b940-f084053e3b91;Alle:Langdurige zorg|ec03c784-b7d6-43d2-879f-8846ca9f5650;Alle:Langdurige zorg:Ouderenzorg|8cffa657-26ae-44a0-a572-e0304e7752db;Alle:Langdurige zorg:Verpleging en verzorging|33367432-927b-4a96-adc1-6d221f5d18a9;Alle:Geestelijke Gezondheidszorg|aac55fe0-d021-4665-8076-363545aab21d;Alle:Langdurige zorg:Verpleging en verzorging:V＆V|99b26c29-8fbc-414d-a944-aaae0b7ba211</Sector_x0028_en_x0029_Metadata>
    <TaxCatchAll xmlns="e126ea53-4662-4235-a709-fb88537df135">
      <Value>159</Value>
      <Value>210</Value>
      <Value>133</Value>
      <Value>132</Value>
      <Value>131</Value>
      <Value>103</Value>
      <Value>189</Value>
      <Value>195</Value>
      <Value>140</Value>
      <Value>212</Value>
      <Value>211</Value>
      <Value>141</Value>
      <Value>172</Value>
      <Value>139</Value>
    </TaxCatchAll>
    <l24ea505ea8d4be1bd84e8204c620c6c xmlns="e126ea53-4662-4235-a709-fb88537df135">
      <Terms xmlns="http://schemas.microsoft.com/office/infopath/2007/PartnerControls"/>
    </l24ea505ea8d4be1bd84e8204c620c6c>
    <BVergaderstukMetadata xmlns="f154f381-dfad-4e4d-b243-610b51701648" xsi:nil="true"/>
    <Ingangsdatum xmlns="f154f381-dfad-4e4d-b243-610b51701648" xsi:nil="true"/>
    <BPrestatiebeschrijvingMetadata xmlns="f154f381-dfad-4e4d-b243-610b51701648" xsi:nil="true"/>
    <Publicatiedatum xmlns="e126ea53-4662-4235-a709-fb88537df135">2016-10-20T08:32:00+00:00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Heeft_x0020_dit_x0020_stuk_x0020_bijlage_x0028_n_x0029__x003f_ xmlns="f154f381-dfad-4e4d-b243-610b51701648">false</Heeft_x0020_dit_x0020_stuk_x0020_bijlage_x0028_n_x0029__x003f_>
    <BNadereRegelMetadata xmlns="f154f381-dfad-4e4d-b243-610b51701648" xsi:nil="true"/>
    <_dlc_DocIdUrl xmlns="e126ea53-4662-4235-a709-fb88537df135">
      <Url>http://kennisnet.nza.nl/publicaties/Aanleveren/_layouts/DocIdRedir.aspx?ID=THRFR6N5WDQ4-17-3554</Url>
      <Description>THRFR6N5WDQ4-17-3554</Description>
    </_dlc_DocIdUrl>
    <BPublicatie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Info xmlns="http://schemas.microsoft.com/office/infopath/2007/PartnerControls">
          <TermName xmlns="http://schemas.microsoft.com/office/infopath/2007/PartnerControls">Wlz</TermName>
          <TermId xmlns="http://schemas.microsoft.com/office/infopath/2007/PartnerControls">689a5711-5c20-47d0-aa4c-a6873bd74230</TermId>
        </TermInfo>
        <TermInfo xmlns="http://schemas.microsoft.com/office/infopath/2007/PartnerControls">
          <TermName xmlns="http://schemas.microsoft.com/office/infopath/2007/PartnerControls">PGB</TermName>
          <TermId xmlns="http://schemas.microsoft.com/office/infopath/2007/PartnerControls">74609c59-136b-4494-9aeb-493ad4687b5b</TermId>
        </TermInfo>
        <TermInfo xmlns="http://schemas.microsoft.com/office/infopath/2007/PartnerControls">
          <TermName xmlns="http://schemas.microsoft.com/office/infopath/2007/PartnerControls">Zorgkantoor</TermName>
          <TermId xmlns="http://schemas.microsoft.com/office/infopath/2007/PartnerControls">d1de312e-eb70-47bc-af67-9911503cdc3b</TermId>
        </TermInfo>
        <TermInfo xmlns="http://schemas.microsoft.com/office/infopath/2007/PartnerControls">
          <TermName xmlns="http://schemas.microsoft.com/office/infopath/2007/PartnerControls">Zorgverzekeraar</TermName>
          <TermId xmlns="http://schemas.microsoft.com/office/infopath/2007/PartnerControls">d20957e0-45c9-46b5-8ce7-60da66a78d7e</TermId>
        </TermInfo>
        <TermInfo xmlns="http://schemas.microsoft.com/office/infopath/2007/PartnerControls">
          <TermName xmlns="http://schemas.microsoft.com/office/infopath/2007/PartnerControls">Zorgverzekering</TermName>
          <TermId xmlns="http://schemas.microsoft.com/office/infopath/2007/PartnerControls">ede9c9c4-3635-4a3c-9292-7bd72b399542</TermId>
        </TermInfo>
      </Terms>
    </n407de7a4204433984b2eeeaba786d56>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V＆V</TermName>
          <TermId xmlns="http://schemas.microsoft.com/office/infopath/2007/PartnerControls">99b26c29-8fbc-414d-a944-aaae0b7ba211</TermId>
        </TermInfo>
      </Terms>
    </j85cec29e8c24b8a90feb8db203ff7e2>
    <Hoofdtekst xmlns="e126ea53-4662-4235-a709-fb88537df135">Overhevelingsformulier Budgettair kader Wlz 2016
</Hoofdtekst>
    <VoorgangersMetadata xmlns="f154f381-dfad-4e4d-b243-610b51701648"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C564CA-2408-4ACD-8F74-DB4FE0A3E327}"/>
</file>

<file path=customXml/itemProps2.xml><?xml version="1.0" encoding="utf-8"?>
<ds:datastoreItem xmlns:ds="http://schemas.openxmlformats.org/officeDocument/2006/customXml" ds:itemID="{C8ADD063-859C-4053-8BED-92D9430FB84E}"/>
</file>

<file path=customXml/itemProps3.xml><?xml version="1.0" encoding="utf-8"?>
<ds:datastoreItem xmlns:ds="http://schemas.openxmlformats.org/officeDocument/2006/customXml" ds:itemID="{7941E8A5-474B-4F43-A061-47B29B81FF0C}"/>
</file>

<file path=customXml/itemProps4.xml><?xml version="1.0" encoding="utf-8"?>
<ds:datastoreItem xmlns:ds="http://schemas.openxmlformats.org/officeDocument/2006/customXml" ds:itemID="{D9989126-ED53-4D74-924C-C967251E20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Begin</vt:lpstr>
      <vt:lpstr>Toelichting</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Budgettair kader 2016 - Overhevelingsformulier</dc:title>
  <dc:creator>Kemp, Ellen</dc:creator>
  <cp:lastModifiedBy>Sirag, Ineke</cp:lastModifiedBy>
  <cp:lastPrinted>2016-10-24T13:56:38Z</cp:lastPrinted>
  <dcterms:created xsi:type="dcterms:W3CDTF">2016-10-24T12:33:54Z</dcterms:created>
  <dcterms:modified xsi:type="dcterms:W3CDTF">2016-10-26T08:55:45Z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tra zoekwoorden">
    <vt:lpwstr/>
  </property>
  <property fmtid="{D5CDD505-2E9C-101B-9397-08002B2CF9AE}" pid="3" name="ContentTypeId">
    <vt:lpwstr>0x010100B6451C8D6A13DD45B391E9C3BB9525E5010060EC15E99145D14EAEBC6EA0A3BA6CCE</vt:lpwstr>
  </property>
  <property fmtid="{D5CDD505-2E9C-101B-9397-08002B2CF9AE}" pid="4" name="NZa-zoekwoorden">
    <vt:lpwstr>159;#Budget en bekostiging|62db8cfb-0eaa-4e36-b002-42c9b3fb60db;#211;#Wlz|689a5711-5c20-47d0-aa4c-a6873bd74230;#212;#PGB|74609c59-136b-4494-9aeb-493ad4687b5b;#210;#Zorgkantoor|d1de312e-eb70-47bc-af67-9911503cdc3b;#139;#Zorgverzekeraar|d20957e0-45c9-46b5-8ce7-60da66a78d7e;#189;#Zorgverzekering|ede9c9c4-3635-4a3c-9292-7bd72b399542</vt:lpwstr>
  </property>
  <property fmtid="{D5CDD505-2E9C-101B-9397-08002B2CF9AE}" pid="5" name="DocumentTypen">
    <vt:lpwstr>103;#Formulier|4bc40415-667d-4fea-816d-9688ca6ffa69</vt:lpwstr>
  </property>
  <property fmtid="{D5CDD505-2E9C-101B-9397-08002B2CF9AE}" pid="6" name="_dlc_DocIdItemGuid">
    <vt:lpwstr>8ab7da41-1838-4864-89e4-4ad01dd78426</vt:lpwstr>
  </property>
  <property fmtid="{D5CDD505-2E9C-101B-9397-08002B2CF9AE}" pid="7" name="WorkflowChangePath">
    <vt:lpwstr>5dd26274-7450-4d13-b077-7382865cccce,4;5dd26274-7450-4d13-b077-7382865cccce,4;5dd26274-7450-4d13-b077-7382865cccce,4;5dd26274-7450-4d13-b077-7382865cccce,4;5dd26274-7450-4d13-b077-7382865cccce,4;5dd26274-7450-4d13-b077-7382865cccce,10;5dd26274-7450-4d13-b077-7382865cccce,10;5dd26274-7450-4d13-b077-7382865cccce,10;5dd26274-7450-4d13-b077-7382865cccce,10;5dd26274-7450-4d13-b077-7382865cccce,10;5dd26274-7450-4d13-b077-7382865cccce,13;5dd26274-7450-4d13-b077-7382865cccce,13;5dd26274-7450-4d13-b077-7382865cccce,13;5dd26274-7450-4d13-b077-7382865cccce,13;5dd26274-7450-4d13-b077-7382865cccce,13;5dd26274-7450-4d13-b077-7382865cccce,19;5dd26274-7450-4d13-b077-7382865cccce,19;5dd26274-7450-4d13-b077-7382865cccce,19;5dd26274-7450-4d13-b077-7382865cccce,19;5dd26274-7450-4d13-b077-7382865cccce,19;5dd26274-7450-4d13-b077-7382865cccce,24;5dd26274-7450-4d13-b077-7382865cccce,24;5dd26274-7450-4d13-b077-7382865cccce,24;5dd26274-7450-4d13-b077-7382865cccce,24;5dd26274-7450-4d13-b077-7382865cccce,24;5dd26274-7450-4d13-b077-7382865cccce,27;5dd26274-7450-4d13-b077-7382865cccce,27;5dd26274-7450-4d13-b077-7382865cccce,27;5dd26274-7450-4d13-b077-7382865cccce,27;5dd26274-7450-4d13-b077-7382865cccce,27;5dd26274-7450-4d13-b077-7382865cccce,30;5dd26274-7450-4d13-b077-7382865cccce,30;5dd26274-7450-4d13-b077-7382865cccce,30;5dd26274-7450-4d13-b077-7382865cccce,30;5dd26274-7450-4d13-b077-7382865cccce,30;5dd26274-7450-4d13-b077-7382865cccce,39;5dd26274-7450-4d13-b077-7382865cccce,39;5dd26274-7450-4d13-b077-7382865cccce,39;5dd26274-7450-4d13-b077-7382865cccce,39;5dd26274-7450-4d13-b077-7382865cccce,39;5dd26274-7450-4d13-b077-7382865cccce,43;5dd26274-7450-4d13-b077-7382865cccce,43;5dd26274-7450-4d13-b077-7382865cccce,43;5dd26274-7450-4d13-b077-7382865cccce,43;5dd26274-7450-4d13-b077-7382865cccce,43;5dd26274-7450-4d13-b077-7382865cccce,48;5dd26274-7450-4d13-b077-7382865cccce,48;5dd26274-7450-4d13-b077-7382865cccce,48;5dd26274-7450-4d13-b077-7382865cccce,48;5dd26274-7450-4d13-b077-7382865cccce,48;5dd26274-7450-4d13-b077-7382865cccce,51;5dd26274-7450-4d13-b077-7382865cccce,51;5dd26274-7450-4d13-b077-7382865cccce,51;5dd26274-7450-4d13-b077-7382865cccce,51;5dd26274-7450-4d13-b077-7382865cccce,51;5dd26274-7450-4d13-b077-7382865cccce,59;5dd26274-7450-4d13-b077-7382865cccce,59;5dd26274-7450-4d13-b077-7382865cccce,59;5dd26274-7450-4d13-b077-7382865cccce,59;5dd26274-7450-4d13-b077-7382865cccce,59;5dd26274-7450-4d13-b077-7382865cccce,63;5dd26274-7450-4d13-b077-7382865cccce,63;5dd26274-7450-4d13-b077-7382865cccce,63;5dd26274-7450-4d13-b077-7382865cccce,63;5dd26274-7450-4d13-b077-7382865cccce,63;</vt:lpwstr>
  </property>
  <property fmtid="{D5CDD505-2E9C-101B-9397-08002B2CF9AE}" pid="8" name="Sector(en)">
    <vt:lpwstr>133;#Langdurige GGZ|e90370a1-0849-4b41-88bd-574db107c04f;#132;#Gehandicaptenzorg|2825f16e-cd19-47cf-b940-f084053e3b91;#172;#Langdurige zorg|ec03c784-b7d6-43d2-879f-8846ca9f5650;#141;#Ouderenzorg|8cffa657-26ae-44a0-a572-e0304e7752db;#131;#Verpleging en verzorging|33367432-927b-4a96-adc1-6d221f5d18a9;#140;#Geestelijke Gezondheidszorg|aac55fe0-d021-4665-8076-363545aab21d;#195;#V＆V|99b26c29-8fbc-414d-a944-aaae0b7ba211</vt:lpwstr>
  </property>
</Properties>
</file>