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1760" activeTab="0"/>
  </bookViews>
  <sheets>
    <sheet name="Voorblad" sheetId="1" r:id="rId1"/>
    <sheet name="Begroting SEH 2016" sheetId="2" r:id="rId2"/>
    <sheet name="Begroting AV 2016" sheetId="3" r:id="rId3"/>
    <sheet name="Toelichting" sheetId="4" r:id="rId4"/>
  </sheets>
  <definedNames>
    <definedName name="_xlnm.Print_Area" localSheetId="2">'Begroting AV 2016'!$A$2:$H$32</definedName>
    <definedName name="_xlnm.Print_Area" localSheetId="1">'Begroting SEH 2016'!$A$1:$F$35</definedName>
    <definedName name="_xlnm.Print_Area" localSheetId="3">'Toelichting'!$A$1:$I$49</definedName>
    <definedName name="_xlnm.Print_Area" localSheetId="0">'Voorblad'!$A$1:$N$40</definedName>
    <definedName name="_xlnm.Print_Titles" localSheetId="2">'Begroting AV 2016'!$2:$5</definedName>
    <definedName name="_xlnm.Print_Titles" localSheetId="1">'Begroting SEH 2016'!$1:$5</definedName>
    <definedName name="_xlnm.Print_Titles" localSheetId="0">'Voorblad'!$1:$11</definedName>
    <definedName name="Onderdeel_uit_convenant" localSheetId="2">'Begroting AV 2016'!#REF!</definedName>
    <definedName name="Onderdeel_uit_convenant">'Begroting SEH 2016'!#REF!</definedName>
  </definedNames>
  <calcPr fullCalcOnLoad="1"/>
</workbook>
</file>

<file path=xl/comments2.xml><?xml version="1.0" encoding="utf-8"?>
<comments xmlns="http://schemas.openxmlformats.org/spreadsheetml/2006/main">
  <authors>
    <author>Brouwer,Kirsten de</author>
  </authors>
  <commentList>
    <comment ref="D10" authorId="0">
      <text>
        <r>
          <rPr>
            <sz val="9"/>
            <rFont val="Tahoma"/>
            <family val="0"/>
          </rPr>
          <t xml:space="preserve">Lees het werkblad 'Toelichting'
</t>
        </r>
      </text>
    </comment>
    <comment ref="C25" authorId="0">
      <text>
        <r>
          <rPr>
            <sz val="9"/>
            <rFont val="Tahoma"/>
            <family val="0"/>
          </rPr>
          <t xml:space="preserve">Lees het werkblad 'Toelichting'
</t>
        </r>
      </text>
    </comment>
  </commentList>
</comments>
</file>

<file path=xl/comments3.xml><?xml version="1.0" encoding="utf-8"?>
<comments xmlns="http://schemas.openxmlformats.org/spreadsheetml/2006/main">
  <authors>
    <author>Brouwer,Kirsten de</author>
  </authors>
  <commentList>
    <comment ref="C9" authorId="0">
      <text>
        <r>
          <rPr>
            <sz val="9"/>
            <rFont val="Tahoma"/>
            <family val="0"/>
          </rPr>
          <t xml:space="preserve">Lees het werkblad 'Toelichting'
</t>
        </r>
      </text>
    </comment>
    <comment ref="C10" authorId="0">
      <text>
        <r>
          <rPr>
            <sz val="9"/>
            <rFont val="Tahoma"/>
            <family val="0"/>
          </rPr>
          <t xml:space="preserve">Lees het werkblad 'Toelichting'
</t>
        </r>
      </text>
    </comment>
    <comment ref="D10" authorId="0">
      <text>
        <r>
          <rPr>
            <sz val="9"/>
            <rFont val="Tahoma"/>
            <family val="0"/>
          </rPr>
          <t xml:space="preserve">Lees het werkblad 'Toelichting'
</t>
        </r>
      </text>
    </comment>
    <comment ref="C25" authorId="0">
      <text>
        <r>
          <rPr>
            <sz val="9"/>
            <rFont val="Tahoma"/>
            <family val="0"/>
          </rPr>
          <t xml:space="preserve">Lees het werkblad 'Toelichting'
</t>
        </r>
      </text>
    </comment>
  </commentList>
</comments>
</file>

<file path=xl/sharedStrings.xml><?xml version="1.0" encoding="utf-8"?>
<sst xmlns="http://schemas.openxmlformats.org/spreadsheetml/2006/main" count="87" uniqueCount="67">
  <si>
    <t>Niet invullen</t>
  </si>
  <si>
    <t>cat.</t>
  </si>
  <si>
    <t>nr.</t>
  </si>
  <si>
    <t>Datum</t>
  </si>
  <si>
    <t xml:space="preserve">Instelling </t>
  </si>
  <si>
    <t>Plaats</t>
  </si>
  <si>
    <t>Contactpersoon</t>
  </si>
  <si>
    <t>Telefoon</t>
  </si>
  <si>
    <t>E-mail</t>
  </si>
  <si>
    <t>(handtekening)</t>
  </si>
  <si>
    <t>(datum)</t>
  </si>
  <si>
    <t>(naam)</t>
  </si>
  <si>
    <t>U dient het NZa-nummer in te vullen</t>
  </si>
  <si>
    <t>Registratienummer NZa</t>
  </si>
  <si>
    <t>Versie</t>
  </si>
  <si>
    <t>Toelichting bij het electronische formulier:</t>
  </si>
  <si>
    <t>(functie)</t>
  </si>
  <si>
    <t>Nummer KvK</t>
  </si>
  <si>
    <t>Functie</t>
  </si>
  <si>
    <t>Ondertekening namens de Raad van Bestuur van de instelling:</t>
  </si>
  <si>
    <t>Alle in te vullen velden zijn gearceerd. Dit kunt u hier aan- en uitschakelen. Voor het maken van een duidelijke afdruk van het aanvraagformulier wordt aanbevolen eerst de arcering van de velden uit te zetten</t>
  </si>
  <si>
    <t>bedrag</t>
  </si>
  <si>
    <t>De werkbladen zijn met een wachtwoord beveiligd. Indien u een onjuistheid ontdekt verzoeken wij u dit via e-mail aan de NZa door te geven (vragencure@nza.nl).</t>
  </si>
  <si>
    <t>Totaal</t>
  </si>
  <si>
    <t>1. Kosten personeel</t>
  </si>
  <si>
    <t>SEH-arts</t>
  </si>
  <si>
    <t>SEH-verpleegkundigen</t>
  </si>
  <si>
    <t>Normaantal FTE</t>
  </si>
  <si>
    <t>Normbedrag</t>
  </si>
  <si>
    <t>Normbedrag per FTE</t>
  </si>
  <si>
    <t>Bedrag</t>
  </si>
  <si>
    <t>2. Kosten materieel</t>
  </si>
  <si>
    <t>Normverhouding</t>
  </si>
  <si>
    <t>30/70</t>
  </si>
  <si>
    <t>Kosten materieel</t>
  </si>
  <si>
    <t>3. Kapitaallasten</t>
  </si>
  <si>
    <t>Normpercentage</t>
  </si>
  <si>
    <t>Kapitaallasten</t>
  </si>
  <si>
    <t>Totaal personeel</t>
  </si>
  <si>
    <t>Totaal materieel</t>
  </si>
  <si>
    <t>Totaal kapitaallasten</t>
  </si>
  <si>
    <t>Totale kosten SEH</t>
  </si>
  <si>
    <t>Gynaecoloog</t>
  </si>
  <si>
    <t>Obstetrisch professional</t>
  </si>
  <si>
    <t>4. Normatieve opbrengsten AV</t>
  </si>
  <si>
    <t>1. Kosten personeel SEH</t>
  </si>
  <si>
    <t>2. Kosten materieel SEH</t>
  </si>
  <si>
    <t>3. Kapitaallasten SEH</t>
  </si>
  <si>
    <t>Verwacht aantal</t>
  </si>
  <si>
    <t>Totale kosten AV</t>
  </si>
  <si>
    <t>Aanvraagformulier Verlening Beschikbaarheidbijdrage</t>
  </si>
  <si>
    <t>* U wordt verzocht het ingevulde excelbestand (met eventuele bijlagen) en een PDF-bestand met het ondertekende voorblad te mailen naar info@nza.nl. Uitsluitend juist ondertekende formulieren worden in behandeling genomen.</t>
  </si>
  <si>
    <t>Ja</t>
  </si>
  <si>
    <t>Nee</t>
  </si>
  <si>
    <t>Spoedeisende hulp en Acute verloskunde 2016</t>
  </si>
  <si>
    <t>Inzenden vóór 1 oktober 2015</t>
  </si>
  <si>
    <t>Bovengenoemde instelling verzoekt de NZa de Beschikbaarheidbijdrage voor Spoedeisende hulp en Acute verloskunde 2016 te verlenen overeenkomstig de Beleidsregel BR/CU-5134 en AL/BR-0026 .</t>
  </si>
  <si>
    <t>Aanvraag beschikbaarheidbijdrage SEH 2016</t>
  </si>
  <si>
    <t>Aanvraag beschikbaarheidbijdrage Acute verloskunde 2016</t>
  </si>
  <si>
    <t>Aangevraagde bijdrage</t>
  </si>
  <si>
    <t>4. Normatieve verwachte opbrengsten SEH</t>
  </si>
  <si>
    <t>Verwachte normatieve opbrengsten SEH</t>
  </si>
  <si>
    <t>Verwachte opbrengst SEH</t>
  </si>
  <si>
    <t>Verwachte opbrengst AV</t>
  </si>
  <si>
    <t>Verwachte normatieve opbrengsten AV</t>
  </si>
  <si>
    <t>Hoogte verwachte bedrag</t>
  </si>
  <si>
    <t>4-9-2015</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</si>
</sst>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_ ;\(#,##0\);"/>
    <numFmt numFmtId="173" formatCode="d/mm/yy;@"/>
    <numFmt numFmtId="174" formatCode="#,##0_ ;[Red]\-#,##0\ "/>
    <numFmt numFmtId="175" formatCode="_-* #,##0_-;_-* #,##0\-;_-* &quot;-&quot;??_-;_-@_-"/>
    <numFmt numFmtId="176" formatCode="#,##0.00_ ;[Red]\-#,##0.00\ "/>
    <numFmt numFmtId="177" formatCode="0.000"/>
    <numFmt numFmtId="178" formatCode="0.0000"/>
    <numFmt numFmtId="179" formatCode="[$-413]dddd\ d\ mmmm\ yyyy"/>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General_)"/>
    <numFmt numFmtId="187" formatCode="#,##0_ ;\-#,##0\ "/>
    <numFmt numFmtId="188" formatCode="0.0"/>
    <numFmt numFmtId="189" formatCode="d\ mmmm\ yyyy"/>
    <numFmt numFmtId="190" formatCode="#,##0.0000_ ;[Red]\-#,##0.0000\ "/>
    <numFmt numFmtId="191" formatCode="0.0%"/>
    <numFmt numFmtId="192" formatCode="_-\€\ * #,##0_-;_-\€\ * #,##0\-;_-\€\ * &quot;-&quot;??_-;_-@_-"/>
    <numFmt numFmtId="193" formatCode="#,##0.00_-"/>
    <numFmt numFmtId="194" formatCode="#,##0.0_ ;[Red]\-#,##0.0\ "/>
    <numFmt numFmtId="195" formatCode="0.000000"/>
    <numFmt numFmtId="196" formatCode="0.00000"/>
    <numFmt numFmtId="197" formatCode="&quot;€&quot;\ #,##0_-"/>
    <numFmt numFmtId="198" formatCode="#,##0.0"/>
    <numFmt numFmtId="199" formatCode="_-\€\ * #,##0.00_-;_-\€\ * #,##0.00\-;_-\€\ * &quot;-&quot;??_-;_-@_-"/>
    <numFmt numFmtId="200" formatCode="#,##0.000_ ;[Red]\-#,##0.000\ "/>
    <numFmt numFmtId="201" formatCode="dd/mmm/yy"/>
    <numFmt numFmtId="202" formatCode="_-\€\ * #,##0.0_-;_-\€\ * #,##0.0\-;_-\€\ * &quot;-&quot;??_-;_-@_-"/>
    <numFmt numFmtId="203" formatCode="0.000%"/>
    <numFmt numFmtId="204" formatCode="0\ ;"/>
    <numFmt numFmtId="205" formatCode="#,##0.00000_ ;[Red]\-#,##0.00000\ "/>
    <numFmt numFmtId="206" formatCode="#,##0.000000_ ;[Red]\-#,##0.000000\ "/>
    <numFmt numFmtId="207" formatCode="0.0000000"/>
    <numFmt numFmtId="208" formatCode="0.00000000"/>
    <numFmt numFmtId="209" formatCode="#,##0.0000000_ ;[Red]\-#,##0.0000000\ "/>
    <numFmt numFmtId="210" formatCode="#,##0_ \ ;\(#,##0\)_ ;"/>
    <numFmt numFmtId="211" formatCode="&quot;Ja&quot;;&quot;Ja&quot;;&quot;Nee&quot;"/>
    <numFmt numFmtId="212" formatCode="&quot;Waar&quot;;&quot;Waar&quot;;&quot;Niet waar&quot;"/>
    <numFmt numFmtId="213" formatCode="&quot;Aan&quot;;&quot;Aan&quot;;&quot;Uit&quot;"/>
    <numFmt numFmtId="214" formatCode="[$€-2]\ #.##000_);[Red]\([$€-2]\ #.##000\)"/>
    <numFmt numFmtId="215" formatCode="_-* #,##0.0_-;_-* #,##0.0\-;_-* &quot;-&quot;??_-;_-@_-"/>
    <numFmt numFmtId="216" formatCode="_-* #,##0.000_-;_-* #,##0.000\-;_-* &quot;-&quot;??_-;_-@_-"/>
    <numFmt numFmtId="217" formatCode="_-* #,##0.0000_-;_-* #,##0.0000\-;_-* &quot;-&quot;??_-;_-@_-"/>
    <numFmt numFmtId="218" formatCode="[$-413]dd/mmm/yy;@"/>
    <numFmt numFmtId="219" formatCode="#,##0.00000000_ ;[Red]\-#,##0.00000000\ "/>
    <numFmt numFmtId="220" formatCode="#,##0.000000000_ ;[Red]\-#,##0.000000000\ "/>
    <numFmt numFmtId="221" formatCode="dd/mm/yy;@"/>
    <numFmt numFmtId="222" formatCode="0#########"/>
    <numFmt numFmtId="223" formatCode="&quot;Waar&quot;;&quot;Waar&quot;;&quot;Onwaar&quot;"/>
    <numFmt numFmtId="224" formatCode="00.00.00.000"/>
    <numFmt numFmtId="225" formatCode="&quot;€&quot;\ #,##0"/>
    <numFmt numFmtId="226" formatCode="&quot;€&quot;\ #,##0.00"/>
    <numFmt numFmtId="227" formatCode="&quot;€&quot;\ #,##0.0"/>
  </numFmts>
  <fonts count="56">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b/>
      <sz val="14"/>
      <name val="Verdana"/>
      <family val="2"/>
    </font>
    <font>
      <b/>
      <sz val="9"/>
      <name val="Verdana"/>
      <family val="2"/>
    </font>
    <font>
      <sz val="9"/>
      <name val="Verdana"/>
      <family val="2"/>
    </font>
    <font>
      <sz val="9"/>
      <color indexed="9"/>
      <name val="Verdana"/>
      <family val="2"/>
    </font>
    <font>
      <sz val="8"/>
      <name val="Tahoma"/>
      <family val="2"/>
    </font>
    <font>
      <sz val="14"/>
      <name val="Verdana"/>
      <family val="2"/>
    </font>
    <font>
      <b/>
      <sz val="9"/>
      <color indexed="9"/>
      <name val="Verdana"/>
      <family val="2"/>
    </font>
    <font>
      <sz val="10"/>
      <name val="Verdana"/>
      <family val="2"/>
    </font>
    <font>
      <i/>
      <sz val="9"/>
      <name val="Verdana"/>
      <family val="2"/>
    </font>
    <font>
      <sz val="9"/>
      <name val="Tahoma"/>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Verdana"/>
      <family val="2"/>
    </font>
    <font>
      <b/>
      <sz val="9"/>
      <color indexed="8"/>
      <name val="Verdana"/>
      <family val="0"/>
    </font>
    <font>
      <sz val="9"/>
      <color indexed="8"/>
      <name val="Verdana"/>
      <family val="0"/>
    </font>
    <font>
      <u val="single"/>
      <sz val="9"/>
      <color indexed="8"/>
      <name val="Verdana"/>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Verdana"/>
      <family val="2"/>
    </font>
    <font>
      <sz val="9"/>
      <color theme="0"/>
      <name val="Verdan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color indexed="63"/>
      </left>
      <right style="hair"/>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style="hair"/>
    </border>
    <border>
      <left style="thin"/>
      <right style="thin"/>
      <top style="hair"/>
      <bottom style="hair"/>
    </border>
    <border>
      <left style="thin"/>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 fillId="0" borderId="0" applyNumberFormat="0" applyFill="0" applyBorder="0" applyAlignment="0" applyProtection="0"/>
    <xf numFmtId="0" fontId="41" fillId="28" borderId="0" applyNumberFormat="0" applyBorder="0" applyAlignment="0" applyProtection="0"/>
    <xf numFmtId="0" fontId="3" fillId="0" borderId="0" applyNumberFormat="0" applyFill="0" applyBorder="0" applyAlignment="0" applyProtection="0"/>
    <xf numFmtId="0" fontId="4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210" fontId="2" fillId="0" borderId="8" applyFill="0" applyBorder="0">
      <alignment/>
      <protection/>
    </xf>
    <xf numFmtId="210" fontId="1" fillId="33" borderId="9">
      <alignment/>
      <protection/>
    </xf>
    <xf numFmtId="0" fontId="48" fillId="0" borderId="0" applyNumberFormat="0" applyFill="0" applyBorder="0" applyAlignment="0" applyProtection="0"/>
    <xf numFmtId="0" fontId="49" fillId="0" borderId="10" applyNumberFormat="0" applyFill="0" applyAlignment="0" applyProtection="0"/>
    <xf numFmtId="0" fontId="50"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183">
    <xf numFmtId="0" fontId="0" fillId="0" borderId="0" xfId="0" applyAlignment="1">
      <alignment/>
    </xf>
    <xf numFmtId="0" fontId="6" fillId="0" borderId="12" xfId="0" applyFont="1" applyFill="1" applyBorder="1" applyAlignment="1" applyProtection="1">
      <alignment horizontal="left"/>
      <protection locked="0"/>
    </xf>
    <xf numFmtId="37" fontId="8" fillId="0" borderId="0" xfId="0" applyNumberFormat="1" applyFont="1" applyFill="1" applyBorder="1" applyAlignment="1" applyProtection="1">
      <alignment vertical="center"/>
      <protection locked="0"/>
    </xf>
    <xf numFmtId="0" fontId="7" fillId="0" borderId="13"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0" xfId="0" applyFont="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horizontal="left"/>
      <protection/>
    </xf>
    <xf numFmtId="0" fontId="10" fillId="0" borderId="0" xfId="0" applyFont="1" applyAlignment="1" applyProtection="1">
      <alignment/>
      <protection/>
    </xf>
    <xf numFmtId="0" fontId="10"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wrapText="1"/>
      <protection/>
    </xf>
    <xf numFmtId="0" fontId="6" fillId="0" borderId="0" xfId="0" applyFont="1" applyBorder="1" applyAlignment="1" applyProtection="1">
      <alignment horizontal="left"/>
      <protection/>
    </xf>
    <xf numFmtId="0" fontId="7" fillId="0" borderId="13" xfId="0" applyFont="1" applyBorder="1" applyAlignment="1" applyProtection="1">
      <alignment/>
      <protection/>
    </xf>
    <xf numFmtId="0" fontId="6" fillId="0" borderId="0" xfId="0" applyFont="1" applyBorder="1" applyAlignment="1" applyProtection="1">
      <alignment/>
      <protection/>
    </xf>
    <xf numFmtId="0" fontId="7" fillId="0" borderId="15" xfId="0" applyFont="1" applyBorder="1" applyAlignment="1" applyProtection="1">
      <alignment horizontal="left" wrapText="1"/>
      <protection/>
    </xf>
    <xf numFmtId="37" fontId="7" fillId="0" borderId="15" xfId="0" applyNumberFormat="1" applyFont="1" applyFill="1" applyBorder="1" applyAlignment="1" applyProtection="1">
      <alignment vertical="center"/>
      <protection/>
    </xf>
    <xf numFmtId="0" fontId="7" fillId="0" borderId="15" xfId="0" applyFont="1" applyBorder="1" applyAlignment="1" applyProtection="1">
      <alignment horizontal="left"/>
      <protection/>
    </xf>
    <xf numFmtId="0" fontId="7" fillId="0" borderId="16" xfId="0" applyFont="1" applyBorder="1" applyAlignment="1" applyProtection="1">
      <alignment/>
      <protection/>
    </xf>
    <xf numFmtId="0" fontId="6" fillId="0" borderId="0" xfId="0" applyFont="1" applyAlignment="1" applyProtection="1">
      <alignment/>
      <protection/>
    </xf>
    <xf numFmtId="0" fontId="7" fillId="0" borderId="17" xfId="0" applyFont="1" applyBorder="1" applyAlignment="1" applyProtection="1">
      <alignment vertical="center"/>
      <protection/>
    </xf>
    <xf numFmtId="0" fontId="7" fillId="0" borderId="18" xfId="0" applyFont="1" applyBorder="1" applyAlignment="1" applyProtection="1">
      <alignment/>
      <protection/>
    </xf>
    <xf numFmtId="0" fontId="7" fillId="0" borderId="0" xfId="0" applyFont="1" applyBorder="1" applyAlignment="1" applyProtection="1">
      <alignment horizontal="right"/>
      <protection/>
    </xf>
    <xf numFmtId="0" fontId="6" fillId="0" borderId="0" xfId="0" applyFont="1" applyBorder="1" applyAlignment="1" applyProtection="1">
      <alignment/>
      <protection/>
    </xf>
    <xf numFmtId="0" fontId="7" fillId="0" borderId="0" xfId="0" applyFont="1" applyBorder="1" applyAlignment="1" applyProtection="1">
      <alignment horizontal="left"/>
      <protection/>
    </xf>
    <xf numFmtId="0" fontId="6" fillId="0" borderId="19" xfId="0" applyFont="1" applyBorder="1" applyAlignment="1" applyProtection="1">
      <alignment/>
      <protection/>
    </xf>
    <xf numFmtId="0" fontId="6" fillId="0" borderId="20" xfId="0" applyFont="1" applyBorder="1" applyAlignment="1" applyProtection="1">
      <alignment/>
      <protection/>
    </xf>
    <xf numFmtId="0" fontId="7" fillId="0" borderId="20"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22" xfId="0" applyFont="1" applyBorder="1" applyAlignment="1" applyProtection="1">
      <alignment/>
      <protection/>
    </xf>
    <xf numFmtId="0" fontId="7" fillId="0" borderId="23" xfId="0" applyFont="1" applyBorder="1" applyAlignment="1" applyProtection="1">
      <alignment/>
      <protection/>
    </xf>
    <xf numFmtId="0" fontId="7" fillId="0" borderId="24" xfId="0" applyFont="1" applyBorder="1" applyAlignment="1" applyProtection="1">
      <alignment/>
      <protection/>
    </xf>
    <xf numFmtId="0" fontId="7" fillId="0" borderId="25" xfId="0" applyFont="1" applyBorder="1" applyAlignment="1" applyProtection="1">
      <alignment/>
      <protection/>
    </xf>
    <xf numFmtId="0" fontId="7" fillId="0" borderId="26" xfId="0" applyFont="1" applyBorder="1" applyAlignment="1" applyProtection="1">
      <alignment/>
      <protection/>
    </xf>
    <xf numFmtId="0" fontId="7" fillId="0" borderId="13" xfId="0" applyFont="1" applyBorder="1" applyAlignment="1" applyProtection="1">
      <alignment horizontal="left"/>
      <protection/>
    </xf>
    <xf numFmtId="37" fontId="7" fillId="0" borderId="0" xfId="0" applyNumberFormat="1" applyFont="1" applyFill="1" applyBorder="1" applyAlignment="1" applyProtection="1">
      <alignment horizontal="center" vertical="center"/>
      <protection/>
    </xf>
    <xf numFmtId="0" fontId="6"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7" fillId="0" borderId="0" xfId="0" applyFont="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14"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2" xfId="0" applyFont="1" applyBorder="1" applyAlignment="1" applyProtection="1">
      <alignment vertical="center"/>
      <protection/>
    </xf>
    <xf numFmtId="37" fontId="7" fillId="0" borderId="0" xfId="0" applyNumberFormat="1"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29" xfId="0" applyFont="1" applyBorder="1" applyAlignment="1" applyProtection="1">
      <alignment vertical="center"/>
      <protection/>
    </xf>
    <xf numFmtId="0" fontId="7" fillId="0" borderId="0" xfId="0" applyFont="1" applyFill="1" applyBorder="1" applyAlignment="1" applyProtection="1">
      <alignment vertical="top" wrapText="1"/>
      <protection/>
    </xf>
    <xf numFmtId="0" fontId="0" fillId="0" borderId="0" xfId="0" applyAlignment="1" applyProtection="1">
      <alignment/>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0" fontId="0" fillId="0" borderId="0" xfId="0" applyAlignment="1" applyProtection="1">
      <alignment wrapText="1"/>
      <protection/>
    </xf>
    <xf numFmtId="0" fontId="6" fillId="33" borderId="12" xfId="0" applyFont="1" applyFill="1" applyBorder="1" applyAlignment="1" applyProtection="1">
      <alignment/>
      <protection/>
    </xf>
    <xf numFmtId="175" fontId="12" fillId="0" borderId="0" xfId="46" applyNumberFormat="1" applyFont="1" applyBorder="1" applyAlignment="1" applyProtection="1">
      <alignment/>
      <protection/>
    </xf>
    <xf numFmtId="0" fontId="7" fillId="0" borderId="30" xfId="0" applyFont="1" applyBorder="1" applyAlignment="1" applyProtection="1">
      <alignment/>
      <protection locked="0"/>
    </xf>
    <xf numFmtId="37" fontId="7" fillId="0" borderId="12" xfId="0" applyNumberFormat="1" applyFont="1" applyFill="1" applyBorder="1" applyAlignment="1" applyProtection="1">
      <alignment vertical="center"/>
      <protection/>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0" fontId="6" fillId="0" borderId="14" xfId="0" applyFont="1" applyFill="1" applyBorder="1" applyAlignment="1" applyProtection="1">
      <alignment horizontal="left"/>
      <protection locked="0"/>
    </xf>
    <xf numFmtId="0" fontId="6" fillId="33" borderId="15" xfId="0" applyFont="1" applyFill="1" applyBorder="1" applyAlignment="1" applyProtection="1">
      <alignment horizontal="center"/>
      <protection/>
    </xf>
    <xf numFmtId="0" fontId="7" fillId="0" borderId="16" xfId="0" applyFont="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174" fontId="7" fillId="0" borderId="0" xfId="0" applyNumberFormat="1" applyFont="1" applyFill="1" applyBorder="1" applyAlignment="1" applyProtection="1">
      <alignment/>
      <protection/>
    </xf>
    <xf numFmtId="0" fontId="7" fillId="0" borderId="0" xfId="0" applyFont="1" applyAlignment="1" applyProtection="1">
      <alignment wrapText="1"/>
      <protection/>
    </xf>
    <xf numFmtId="0" fontId="7" fillId="0" borderId="0" xfId="0" applyFont="1" applyBorder="1" applyAlignment="1" applyProtection="1">
      <alignment wrapText="1"/>
      <protection/>
    </xf>
    <xf numFmtId="0" fontId="7" fillId="0" borderId="23" xfId="0" applyFont="1" applyBorder="1" applyAlignment="1" applyProtection="1">
      <alignment wrapText="1"/>
      <protection/>
    </xf>
    <xf numFmtId="0" fontId="6" fillId="0" borderId="0" xfId="0" applyFont="1" applyAlignment="1" applyProtection="1">
      <alignment wrapText="1"/>
      <protection/>
    </xf>
    <xf numFmtId="0" fontId="6" fillId="0" borderId="0" xfId="56" applyFont="1" applyFill="1" applyBorder="1" applyAlignment="1" applyProtection="1">
      <alignment horizontal="center"/>
      <protection/>
    </xf>
    <xf numFmtId="0" fontId="13" fillId="0" borderId="15" xfId="0" applyFont="1" applyFill="1" applyBorder="1" applyAlignment="1" applyProtection="1">
      <alignment/>
      <protection/>
    </xf>
    <xf numFmtId="0" fontId="6" fillId="0" borderId="28" xfId="0" applyFont="1" applyFill="1" applyBorder="1" applyAlignment="1" applyProtection="1">
      <alignment/>
      <protection/>
    </xf>
    <xf numFmtId="0" fontId="6" fillId="0" borderId="13" xfId="0" applyFont="1" applyFill="1" applyBorder="1" applyAlignment="1" applyProtection="1">
      <alignment/>
      <protection/>
    </xf>
    <xf numFmtId="0" fontId="6" fillId="0" borderId="18" xfId="56" applyFont="1" applyFill="1" applyBorder="1" applyAlignment="1" applyProtection="1">
      <alignment horizontal="center"/>
      <protection/>
    </xf>
    <xf numFmtId="0" fontId="7" fillId="0" borderId="0" xfId="0" applyFont="1" applyBorder="1" applyAlignment="1" applyProtection="1">
      <alignment/>
      <protection locked="0"/>
    </xf>
    <xf numFmtId="0" fontId="53" fillId="0" borderId="0" xfId="56" applyFont="1" applyProtection="1">
      <alignment/>
      <protection/>
    </xf>
    <xf numFmtId="174" fontId="7" fillId="0" borderId="13" xfId="56" applyNumberFormat="1" applyFont="1" applyFill="1" applyBorder="1" applyProtection="1">
      <alignment/>
      <protection/>
    </xf>
    <xf numFmtId="210" fontId="7" fillId="0" borderId="13" xfId="58" applyFont="1" applyFill="1" applyBorder="1" applyAlignment="1" applyProtection="1">
      <alignment/>
      <protection/>
    </xf>
    <xf numFmtId="174" fontId="13" fillId="0" borderId="15" xfId="56" applyNumberFormat="1" applyFont="1" applyFill="1" applyBorder="1" applyProtection="1">
      <alignment/>
      <protection/>
    </xf>
    <xf numFmtId="210" fontId="13" fillId="0" borderId="15" xfId="58" applyFont="1" applyFill="1" applyBorder="1" applyAlignment="1" applyProtection="1">
      <alignment/>
      <protection/>
    </xf>
    <xf numFmtId="174" fontId="7" fillId="0" borderId="0" xfId="56" applyNumberFormat="1" applyFont="1" applyFill="1" applyBorder="1" applyProtection="1">
      <alignment/>
      <protection/>
    </xf>
    <xf numFmtId="210" fontId="7" fillId="0" borderId="0" xfId="58" applyFont="1" applyFill="1" applyBorder="1" applyAlignment="1" applyProtection="1">
      <alignment/>
      <protection/>
    </xf>
    <xf numFmtId="174" fontId="7" fillId="0" borderId="28" xfId="56" applyNumberFormat="1" applyFont="1" applyFill="1" applyBorder="1" applyProtection="1">
      <alignment/>
      <protection/>
    </xf>
    <xf numFmtId="0" fontId="6" fillId="0" borderId="0" xfId="56" applyFont="1" applyFill="1" applyProtection="1">
      <alignment/>
      <protection/>
    </xf>
    <xf numFmtId="0" fontId="6" fillId="0" borderId="28" xfId="0" applyFont="1" applyFill="1" applyBorder="1" applyAlignment="1" applyProtection="1">
      <alignment horizontal="center"/>
      <protection/>
    </xf>
    <xf numFmtId="1" fontId="7" fillId="0" borderId="0" xfId="58" applyNumberFormat="1" applyFont="1" applyFill="1" applyBorder="1" applyAlignment="1" applyProtection="1">
      <alignment/>
      <protection/>
    </xf>
    <xf numFmtId="3" fontId="7" fillId="0" borderId="15" xfId="58" applyNumberFormat="1" applyFont="1" applyFill="1" applyBorder="1" applyAlignment="1" applyProtection="1">
      <alignment wrapText="1"/>
      <protection locked="0"/>
    </xf>
    <xf numFmtId="174" fontId="7" fillId="33" borderId="14" xfId="0" applyNumberFormat="1" applyFont="1" applyFill="1" applyBorder="1" applyAlignment="1" applyProtection="1">
      <alignment/>
      <protection/>
    </xf>
    <xf numFmtId="0" fontId="6" fillId="33" borderId="14" xfId="0" applyFont="1" applyFill="1" applyBorder="1" applyAlignment="1" applyProtection="1">
      <alignment/>
      <protection/>
    </xf>
    <xf numFmtId="225" fontId="7" fillId="0" borderId="15" xfId="58" applyNumberFormat="1" applyFont="1" applyFill="1" applyBorder="1" applyAlignment="1" applyProtection="1">
      <alignment wrapText="1"/>
      <protection locked="0"/>
    </xf>
    <xf numFmtId="225" fontId="7" fillId="33" borderId="15" xfId="58" applyNumberFormat="1" applyFont="1" applyFill="1" applyBorder="1" applyAlignment="1" applyProtection="1">
      <alignment/>
      <protection/>
    </xf>
    <xf numFmtId="0" fontId="6" fillId="0" borderId="30" xfId="56" applyFont="1" applyFill="1" applyBorder="1" applyAlignment="1" applyProtection="1">
      <alignment horizontal="center"/>
      <protection/>
    </xf>
    <xf numFmtId="0" fontId="6" fillId="33" borderId="31"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33" borderId="32" xfId="0" applyFont="1" applyFill="1" applyBorder="1" applyAlignment="1" applyProtection="1">
      <alignment horizontal="center"/>
      <protection/>
    </xf>
    <xf numFmtId="0" fontId="6" fillId="33" borderId="16" xfId="0" applyFont="1" applyFill="1" applyBorder="1" applyAlignment="1" applyProtection="1">
      <alignment horizontal="center"/>
      <protection/>
    </xf>
    <xf numFmtId="198" fontId="7" fillId="0" borderId="15" xfId="58" applyNumberFormat="1" applyFont="1" applyFill="1" applyBorder="1" applyAlignment="1" applyProtection="1">
      <alignment horizontal="center" wrapText="1"/>
      <protection locked="0"/>
    </xf>
    <xf numFmtId="3" fontId="7" fillId="0" borderId="15" xfId="58" applyNumberFormat="1" applyFont="1" applyFill="1" applyBorder="1" applyAlignment="1" applyProtection="1">
      <alignment/>
      <protection locked="0"/>
    </xf>
    <xf numFmtId="0" fontId="7" fillId="0" borderId="25" xfId="0" applyFont="1" applyBorder="1" applyAlignment="1" applyProtection="1">
      <alignment horizontal="left"/>
      <protection/>
    </xf>
    <xf numFmtId="0" fontId="7" fillId="0" borderId="23" xfId="0" applyFont="1" applyBorder="1" applyAlignment="1" applyProtection="1">
      <alignment/>
      <protection locked="0"/>
    </xf>
    <xf numFmtId="225" fontId="7" fillId="0" borderId="15" xfId="56" applyNumberFormat="1" applyFont="1" applyBorder="1" applyProtection="1">
      <alignment/>
      <protection/>
    </xf>
    <xf numFmtId="0" fontId="7" fillId="0" borderId="15" xfId="56" applyFont="1" applyBorder="1" applyAlignment="1" applyProtection="1">
      <alignment horizontal="center"/>
      <protection/>
    </xf>
    <xf numFmtId="210" fontId="7" fillId="0" borderId="15" xfId="58" applyFont="1" applyFill="1" applyBorder="1" applyAlignment="1" applyProtection="1">
      <alignment/>
      <protection/>
    </xf>
    <xf numFmtId="0" fontId="7" fillId="0" borderId="15" xfId="56" applyFont="1" applyBorder="1" applyProtection="1">
      <alignment/>
      <protection/>
    </xf>
    <xf numFmtId="225" fontId="7" fillId="0" borderId="0" xfId="56" applyNumberFormat="1" applyFont="1" applyProtection="1">
      <alignment/>
      <protection/>
    </xf>
    <xf numFmtId="225" fontId="7" fillId="0" borderId="12" xfId="58" applyNumberFormat="1" applyFont="1" applyFill="1" applyBorder="1" applyAlignment="1" applyProtection="1">
      <alignment wrapText="1"/>
      <protection locked="0"/>
    </xf>
    <xf numFmtId="0" fontId="7" fillId="0" borderId="15" xfId="0" applyFont="1" applyFill="1" applyBorder="1" applyAlignment="1" applyProtection="1">
      <alignment/>
      <protection/>
    </xf>
    <xf numFmtId="225" fontId="7" fillId="0" borderId="15" xfId="0" applyNumberFormat="1" applyFont="1" applyBorder="1" applyAlignment="1">
      <alignment vertical="center"/>
    </xf>
    <xf numFmtId="0" fontId="13" fillId="0" borderId="31" xfId="0" applyFont="1" applyFill="1" applyBorder="1" applyAlignment="1" applyProtection="1">
      <alignment/>
      <protection/>
    </xf>
    <xf numFmtId="210" fontId="13" fillId="0" borderId="31" xfId="58" applyFont="1" applyFill="1" applyBorder="1" applyAlignment="1" applyProtection="1">
      <alignment/>
      <protection/>
    </xf>
    <xf numFmtId="210" fontId="13" fillId="0" borderId="33" xfId="58" applyFont="1" applyFill="1" applyBorder="1" applyAlignment="1" applyProtection="1">
      <alignment/>
      <protection/>
    </xf>
    <xf numFmtId="225" fontId="7" fillId="33" borderId="31" xfId="58" applyNumberFormat="1" applyFont="1" applyFill="1" applyBorder="1" applyAlignment="1" applyProtection="1">
      <alignment/>
      <protection/>
    </xf>
    <xf numFmtId="225" fontId="7" fillId="0" borderId="15" xfId="63" applyNumberFormat="1" applyFont="1" applyBorder="1" applyAlignment="1" applyProtection="1">
      <alignment/>
      <protection/>
    </xf>
    <xf numFmtId="10" fontId="7" fillId="0" borderId="15" xfId="0" applyNumberFormat="1" applyFont="1" applyFill="1" applyBorder="1" applyAlignment="1" applyProtection="1">
      <alignment horizontal="center"/>
      <protection/>
    </xf>
    <xf numFmtId="0" fontId="6" fillId="33" borderId="15" xfId="0" applyFont="1" applyFill="1" applyBorder="1" applyAlignment="1" applyProtection="1">
      <alignment/>
      <protection/>
    </xf>
    <xf numFmtId="225" fontId="7" fillId="0" borderId="0" xfId="0" applyNumberFormat="1" applyFont="1" applyAlignment="1" applyProtection="1">
      <alignment vertical="center"/>
      <protection/>
    </xf>
    <xf numFmtId="225" fontId="7" fillId="0" borderId="15" xfId="0" applyNumberFormat="1" applyFont="1" applyBorder="1" applyAlignment="1" applyProtection="1">
      <alignment/>
      <protection/>
    </xf>
    <xf numFmtId="0" fontId="7" fillId="0" borderId="15" xfId="0" applyFont="1" applyBorder="1" applyAlignment="1" applyProtection="1">
      <alignment horizontal="left" vertical="center"/>
      <protection/>
    </xf>
    <xf numFmtId="0" fontId="7" fillId="0" borderId="0" xfId="56" applyFont="1" applyProtection="1">
      <alignment/>
      <protection/>
    </xf>
    <xf numFmtId="0" fontId="6" fillId="0" borderId="0" xfId="56" applyFont="1" applyProtection="1">
      <alignment/>
      <protection/>
    </xf>
    <xf numFmtId="0" fontId="7" fillId="0" borderId="0" xfId="56" applyFont="1" applyProtection="1">
      <alignment/>
      <protection hidden="1"/>
    </xf>
    <xf numFmtId="37" fontId="54" fillId="0" borderId="0" xfId="56" applyNumberFormat="1" applyFont="1" applyProtection="1">
      <alignment/>
      <protection locked="0"/>
    </xf>
    <xf numFmtId="0" fontId="7" fillId="0" borderId="0" xfId="56" applyFont="1" applyFill="1" applyProtection="1">
      <alignment/>
      <protection/>
    </xf>
    <xf numFmtId="0" fontId="7" fillId="0" borderId="0" xfId="56" applyFont="1" applyBorder="1" applyProtection="1">
      <alignment/>
      <protection/>
    </xf>
    <xf numFmtId="0" fontId="7" fillId="0" borderId="0" xfId="56" applyFont="1" applyFill="1" applyBorder="1" applyProtection="1">
      <alignment/>
      <protection/>
    </xf>
    <xf numFmtId="0" fontId="7" fillId="0" borderId="15" xfId="0" applyFont="1" applyBorder="1" applyAlignment="1" applyProtection="1">
      <alignment vertical="center"/>
      <protection/>
    </xf>
    <xf numFmtId="37" fontId="54" fillId="0" borderId="0" xfId="56" applyNumberFormat="1" applyFont="1" applyProtection="1">
      <alignment/>
      <protection/>
    </xf>
    <xf numFmtId="6" fontId="7" fillId="0" borderId="0" xfId="56" applyNumberFormat="1" applyFont="1" applyAlignment="1" applyProtection="1">
      <alignment horizontal="center"/>
      <protection/>
    </xf>
    <xf numFmtId="6" fontId="7" fillId="0" borderId="15" xfId="56" applyNumberFormat="1" applyFont="1" applyBorder="1" applyProtection="1">
      <alignment/>
      <protection/>
    </xf>
    <xf numFmtId="10" fontId="7" fillId="0" borderId="0" xfId="56" applyNumberFormat="1" applyFont="1" applyAlignment="1" applyProtection="1">
      <alignment horizontal="center"/>
      <protection/>
    </xf>
    <xf numFmtId="0" fontId="7" fillId="0" borderId="0" xfId="0" applyFont="1" applyFill="1" applyBorder="1" applyAlignment="1" applyProtection="1">
      <alignment vertical="top" wrapText="1"/>
      <protection/>
    </xf>
    <xf numFmtId="0" fontId="7" fillId="0" borderId="0" xfId="0" applyFont="1" applyBorder="1" applyAlignment="1" applyProtection="1">
      <alignment horizontal="left" wrapText="1"/>
      <protection/>
    </xf>
    <xf numFmtId="0" fontId="6" fillId="0" borderId="12" xfId="0" applyFont="1" applyFill="1" applyBorder="1" applyAlignment="1" applyProtection="1">
      <alignment horizontal="left"/>
      <protection locked="0"/>
    </xf>
    <xf numFmtId="0" fontId="6" fillId="0" borderId="14" xfId="0" applyFont="1" applyFill="1" applyBorder="1" applyAlignment="1" applyProtection="1">
      <alignment horizontal="left"/>
      <protection locked="0"/>
    </xf>
    <xf numFmtId="0" fontId="0" fillId="0" borderId="14" xfId="0" applyBorder="1" applyAlignment="1" applyProtection="1">
      <alignment/>
      <protection locked="0"/>
    </xf>
    <xf numFmtId="0" fontId="0" fillId="0" borderId="29" xfId="0" applyBorder="1" applyAlignment="1" applyProtection="1">
      <alignment/>
      <protection locked="0"/>
    </xf>
    <xf numFmtId="0" fontId="7" fillId="0" borderId="0" xfId="0" applyFont="1" applyBorder="1" applyAlignment="1" applyProtection="1">
      <alignment horizontal="left" vertical="center"/>
      <protection/>
    </xf>
    <xf numFmtId="0" fontId="6" fillId="0" borderId="27" xfId="0" applyFont="1" applyFill="1" applyBorder="1" applyAlignment="1" applyProtection="1">
      <alignment horizontal="left"/>
      <protection locked="0"/>
    </xf>
    <xf numFmtId="0" fontId="6" fillId="0" borderId="28" xfId="0" applyFont="1" applyFill="1" applyBorder="1" applyAlignment="1" applyProtection="1">
      <alignment horizontal="left"/>
      <protection locked="0"/>
    </xf>
    <xf numFmtId="0" fontId="6" fillId="0" borderId="34"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30" xfId="0" applyFont="1" applyFill="1" applyBorder="1" applyAlignment="1" applyProtection="1">
      <alignment horizontal="left"/>
      <protection locked="0"/>
    </xf>
    <xf numFmtId="37" fontId="7" fillId="0" borderId="0" xfId="0" applyNumberFormat="1" applyFont="1" applyFill="1" applyBorder="1" applyAlignment="1" applyProtection="1">
      <alignment horizontal="left" vertical="center"/>
      <protection/>
    </xf>
    <xf numFmtId="0" fontId="7" fillId="0" borderId="13"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37" fontId="7" fillId="0" borderId="0" xfId="0" applyNumberFormat="1" applyFont="1" applyFill="1" applyBorder="1" applyAlignment="1" applyProtection="1">
      <alignment horizontal="center" vertical="center"/>
      <protection/>
    </xf>
    <xf numFmtId="0" fontId="7" fillId="0" borderId="17" xfId="0" applyFont="1" applyFill="1" applyBorder="1" applyAlignment="1" applyProtection="1">
      <alignment horizontal="center"/>
      <protection locked="0"/>
    </xf>
    <xf numFmtId="0" fontId="7" fillId="0" borderId="13"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4" xfId="0" applyFont="1" applyFill="1" applyBorder="1" applyAlignment="1" applyProtection="1">
      <alignment horizontal="left"/>
      <protection locked="0"/>
    </xf>
    <xf numFmtId="0" fontId="7" fillId="0" borderId="29" xfId="0" applyFont="1" applyFill="1" applyBorder="1" applyAlignment="1" applyProtection="1">
      <alignment horizontal="left"/>
      <protection locked="0"/>
    </xf>
    <xf numFmtId="0" fontId="6" fillId="0" borderId="0" xfId="0" applyFont="1" applyBorder="1" applyAlignment="1" applyProtection="1">
      <alignment horizontal="left" vertical="center"/>
      <protection/>
    </xf>
    <xf numFmtId="0" fontId="6" fillId="0" borderId="14" xfId="0" applyFont="1" applyBorder="1" applyAlignment="1" applyProtection="1">
      <alignment horizontal="left" vertical="top"/>
      <protection locked="0"/>
    </xf>
    <xf numFmtId="0" fontId="7" fillId="0" borderId="29" xfId="0" applyFont="1" applyBorder="1" applyAlignment="1" applyProtection="1">
      <alignment/>
      <protection locked="0"/>
    </xf>
    <xf numFmtId="0" fontId="6" fillId="0" borderId="29" xfId="0" applyFont="1" applyFill="1" applyBorder="1" applyAlignment="1" applyProtection="1">
      <alignment horizontal="left"/>
      <protection locked="0"/>
    </xf>
    <xf numFmtId="0" fontId="6" fillId="34" borderId="12" xfId="0" applyFont="1" applyFill="1" applyBorder="1" applyAlignment="1" applyProtection="1">
      <alignment/>
      <protection/>
    </xf>
    <xf numFmtId="0" fontId="7" fillId="34" borderId="14" xfId="0" applyFont="1" applyFill="1" applyBorder="1" applyAlignment="1" applyProtection="1">
      <alignment/>
      <protection/>
    </xf>
    <xf numFmtId="0" fontId="7" fillId="34" borderId="29" xfId="0" applyFont="1" applyFill="1" applyBorder="1" applyAlignment="1" applyProtection="1">
      <alignment/>
      <protection/>
    </xf>
    <xf numFmtId="0" fontId="7" fillId="0" borderId="0" xfId="0" applyFont="1" applyFill="1" applyBorder="1" applyAlignment="1" applyProtection="1">
      <alignment horizontal="left" vertical="top" wrapText="1"/>
      <protection/>
    </xf>
    <xf numFmtId="0" fontId="7" fillId="0" borderId="22" xfId="0" applyFont="1" applyFill="1" applyBorder="1" applyAlignment="1" applyProtection="1">
      <alignment horizontal="left" vertical="top" wrapText="1"/>
      <protection/>
    </xf>
    <xf numFmtId="0" fontId="7" fillId="0" borderId="0" xfId="0" applyFont="1" applyBorder="1" applyAlignment="1" applyProtection="1">
      <alignment horizontal="justify" vertical="top" wrapText="1"/>
      <protection/>
    </xf>
    <xf numFmtId="0" fontId="6" fillId="0" borderId="0" xfId="0" applyFont="1" applyBorder="1" applyAlignment="1" applyProtection="1">
      <alignment vertical="center" wrapText="1"/>
      <protection/>
    </xf>
    <xf numFmtId="0" fontId="7" fillId="0" borderId="0" xfId="0" applyFont="1" applyAlignment="1" applyProtection="1">
      <alignment/>
      <protection/>
    </xf>
    <xf numFmtId="0" fontId="7" fillId="0" borderId="0" xfId="0" applyNumberFormat="1" applyFont="1" applyBorder="1" applyAlignment="1" applyProtection="1">
      <alignment horizontal="left" wrapText="1"/>
      <protection/>
    </xf>
    <xf numFmtId="0" fontId="7" fillId="0" borderId="0" xfId="0" applyFont="1" applyAlignment="1" applyProtection="1">
      <alignment wrapText="1"/>
      <protection/>
    </xf>
    <xf numFmtId="0" fontId="11" fillId="0" borderId="13" xfId="57" applyFont="1" applyFill="1" applyBorder="1" applyAlignment="1" applyProtection="1">
      <alignment horizontal="left" vertical="center"/>
      <protection/>
    </xf>
    <xf numFmtId="0" fontId="8" fillId="0" borderId="13" xfId="0" applyFont="1" applyFill="1" applyBorder="1" applyAlignment="1" applyProtection="1">
      <alignment/>
      <protection/>
    </xf>
    <xf numFmtId="49" fontId="6" fillId="0" borderId="35" xfId="0" applyNumberFormat="1" applyFont="1" applyBorder="1" applyAlignment="1" applyProtection="1">
      <alignment horizontal="center" wrapText="1"/>
      <protection/>
    </xf>
    <xf numFmtId="49" fontId="6" fillId="0" borderId="36" xfId="0" applyNumberFormat="1" applyFont="1" applyBorder="1" applyAlignment="1" applyProtection="1">
      <alignment horizontal="center" wrapText="1"/>
      <protection/>
    </xf>
    <xf numFmtId="49" fontId="6" fillId="0" borderId="37" xfId="0" applyNumberFormat="1" applyFont="1" applyBorder="1" applyAlignment="1" applyProtection="1">
      <alignment horizontal="center" wrapText="1"/>
      <protection/>
    </xf>
    <xf numFmtId="0" fontId="7" fillId="0" borderId="12" xfId="0" applyFont="1" applyBorder="1" applyAlignment="1" applyProtection="1">
      <alignment vertical="center"/>
      <protection/>
    </xf>
    <xf numFmtId="0" fontId="7" fillId="0" borderId="14" xfId="0" applyFont="1" applyBorder="1" applyAlignment="1" applyProtection="1">
      <alignment/>
      <protection/>
    </xf>
    <xf numFmtId="0" fontId="7" fillId="0" borderId="29" xfId="0" applyFont="1" applyBorder="1" applyAlignment="1" applyProtection="1">
      <alignment/>
      <protection/>
    </xf>
    <xf numFmtId="188" fontId="7" fillId="0" borderId="35" xfId="0" applyNumberFormat="1" applyFont="1" applyBorder="1" applyAlignment="1" applyProtection="1">
      <alignment horizontal="center" wrapText="1"/>
      <protection/>
    </xf>
    <xf numFmtId="188" fontId="7" fillId="0" borderId="36" xfId="0" applyNumberFormat="1" applyFont="1" applyBorder="1" applyAlignment="1" applyProtection="1">
      <alignment horizontal="center" wrapText="1"/>
      <protection/>
    </xf>
    <xf numFmtId="188" fontId="7" fillId="0" borderId="37" xfId="0" applyNumberFormat="1" applyFont="1" applyBorder="1" applyAlignment="1" applyProtection="1">
      <alignment horizontal="center" wrapText="1"/>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Concept nac 2004 ent II" xfId="57"/>
    <cellStyle name="Tabelstandaard" xfId="58"/>
    <cellStyle name="Tabelstandaard Totaal" xfId="59"/>
    <cellStyle name="Titel" xfId="60"/>
    <cellStyle name="Totaal" xfId="61"/>
    <cellStyle name="Uitvoer" xfId="62"/>
    <cellStyle name="Currency" xfId="63"/>
    <cellStyle name="Currency [0]" xfId="64"/>
    <cellStyle name="Verklarende tekst" xfId="65"/>
    <cellStyle name="Waarschuwingstekst" xfId="66"/>
  </cellStyles>
  <dxfs count="39">
    <dxf>
      <font>
        <color theme="0"/>
      </font>
      <fill>
        <patternFill>
          <bgColor theme="0"/>
        </patternFill>
      </fill>
      <border>
        <left/>
        <right/>
        <top/>
        <bottom/>
      </border>
    </dxf>
    <dxf>
      <font>
        <color theme="0"/>
      </font>
      <fill>
        <patternFill patternType="none">
          <bgColor indexed="65"/>
        </patternFill>
      </fill>
      <border>
        <left/>
        <right/>
        <top/>
        <bottom/>
      </border>
    </dxf>
    <dxf>
      <fill>
        <patternFill>
          <bgColor rgb="FFD7DCEF"/>
        </patternFill>
      </fill>
    </dxf>
    <dxf>
      <fill>
        <patternFill>
          <bgColor indexed="47"/>
        </patternFill>
      </fill>
    </dxf>
    <dxf>
      <fill>
        <patternFill>
          <bgColor indexed="47"/>
        </patternFill>
      </fill>
    </dxf>
    <dxf>
      <fill>
        <patternFill>
          <bgColor indexed="47"/>
        </patternFill>
      </fill>
    </dxf>
    <dxf>
      <fill>
        <patternFill>
          <bgColor rgb="FFD7DCEF"/>
        </patternFill>
      </fill>
    </dxf>
    <dxf>
      <fill>
        <patternFill>
          <bgColor indexed="47"/>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theme="0"/>
      </font>
      <fill>
        <patternFill>
          <bgColor theme="0"/>
        </patternFill>
      </fill>
      <border>
        <left/>
        <right/>
        <top/>
        <bottom/>
      </border>
    </dxf>
    <dxf>
      <fill>
        <patternFill>
          <bgColor rgb="FFD7DCEF"/>
        </patternFill>
      </fill>
    </dxf>
    <dxf>
      <fill>
        <patternFill>
          <bgColor indexed="47"/>
        </patternFill>
      </fill>
    </dxf>
    <dxf>
      <fill>
        <patternFill>
          <bgColor rgb="FFD7DCEF"/>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10"/>
        </patternFill>
      </fill>
      <border>
        <left style="thin"/>
        <right style="thin"/>
        <top style="thin"/>
        <bottom style="thin"/>
      </border>
    </dxf>
    <dxf>
      <fill>
        <patternFill>
          <bgColor indexed="47"/>
        </patternFill>
      </fill>
    </dxf>
    <dxf>
      <fill>
        <patternFill>
          <bgColor indexed="47"/>
        </patternFill>
      </fill>
    </dxf>
    <dxf>
      <fill>
        <patternFill>
          <bgColor indexed="47"/>
        </patternFill>
      </fill>
    </dxf>
    <dxf>
      <fill>
        <patternFill>
          <bgColor indexed="47"/>
        </patternFill>
      </fill>
    </dxf>
    <dxf>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xdr:row>
      <xdr:rowOff>104775</xdr:rowOff>
    </xdr:from>
    <xdr:to>
      <xdr:col>13</xdr:col>
      <xdr:colOff>457200</xdr:colOff>
      <xdr:row>4</xdr:row>
      <xdr:rowOff>209550</xdr:rowOff>
    </xdr:to>
    <xdr:pic>
      <xdr:nvPicPr>
        <xdr:cNvPr id="1" name="Picture 2" descr="01 nza logo pms 100mm PMS 463 [basis]"/>
        <xdr:cNvPicPr preferRelativeResize="1">
          <a:picLocks noChangeAspect="1"/>
        </xdr:cNvPicPr>
      </xdr:nvPicPr>
      <xdr:blipFill>
        <a:blip r:embed="rId1"/>
        <a:stretch>
          <a:fillRect/>
        </a:stretch>
      </xdr:blipFill>
      <xdr:spPr>
        <a:xfrm>
          <a:off x="6038850" y="171450"/>
          <a:ext cx="1962150" cy="8477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2</xdr:row>
      <xdr:rowOff>114300</xdr:rowOff>
    </xdr:from>
    <xdr:ext cx="5238750" cy="7296150"/>
    <xdr:sp>
      <xdr:nvSpPr>
        <xdr:cNvPr id="1" name="Tekstvak 1"/>
        <xdr:cNvSpPr txBox="1">
          <a:spLocks noChangeArrowheads="1"/>
        </xdr:cNvSpPr>
      </xdr:nvSpPr>
      <xdr:spPr>
        <a:xfrm>
          <a:off x="142875" y="438150"/>
          <a:ext cx="5238750" cy="72961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Verdana"/>
              <a:ea typeface="Verdana"/>
              <a:cs typeface="Verdana"/>
            </a:rPr>
            <a:t>Toelichting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Procedure</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Met</a:t>
          </a:r>
          <a:r>
            <a:rPr lang="en-US" cap="none" sz="900" b="0" i="0" u="none" baseline="0">
              <a:solidFill>
                <a:srgbClr val="000000"/>
              </a:solidFill>
              <a:latin typeface="Verdana"/>
              <a:ea typeface="Verdana"/>
              <a:cs typeface="Verdana"/>
            </a:rPr>
            <a:t> dit formulier kunt u een aanvraag doen tot verlening van de beschikbaarheidbijdrage SEH en Acute verloskunde 2016. De hoogte van de verlening van de beschikbaarheidbijdrage baseert de NZa op deze aanvraag. </a:t>
          </a:r>
          <a:r>
            <a:rPr lang="en-US" cap="none" sz="900" b="0" i="0" u="none" baseline="0">
              <a:solidFill>
                <a:srgbClr val="000000"/>
              </a:solidFill>
              <a:latin typeface="Verdana"/>
              <a:ea typeface="Verdana"/>
              <a:cs typeface="Verdana"/>
            </a:rPr>
            <a:t>De NZa kan bij de verantwoording om aanvullende informatie verzoeken zoals resultaten, fte, personeelskosten, materiele kosten, kosten overhead, mogelijk voorzien van een accountantsproduct. De beschikbaarheidbijdrage SEH en Acute verloskunde 2016 wordt als maximumbedrag verleend dit jaar,</a:t>
          </a:r>
          <a:r>
            <a:rPr lang="en-US" cap="none" sz="900" b="0" i="0" u="none" baseline="0">
              <a:solidFill>
                <a:srgbClr val="000000"/>
              </a:solidFill>
              <a:latin typeface="Verdana"/>
              <a:ea typeface="Verdana"/>
              <a:cs typeface="Verdana"/>
            </a:rPr>
            <a:t> waarop de verwachte </a:t>
          </a:r>
          <a:r>
            <a:rPr lang="en-US" cap="none" sz="900" b="0" i="0" u="none" baseline="0">
              <a:solidFill>
                <a:srgbClr val="000000"/>
              </a:solidFill>
              <a:latin typeface="Verdana"/>
              <a:ea typeface="Verdana"/>
              <a:cs typeface="Verdana"/>
            </a:rPr>
            <a:t>opbrengsten van de SEH</a:t>
          </a:r>
          <a:r>
            <a:rPr lang="en-US" cap="none" sz="900" b="0" i="0" u="none" baseline="0">
              <a:solidFill>
                <a:srgbClr val="000000"/>
              </a:solidFill>
              <a:latin typeface="Verdana"/>
              <a:ea typeface="Verdana"/>
              <a:cs typeface="Verdana"/>
            </a:rPr>
            <a:t> en Acute v</a:t>
          </a:r>
          <a:r>
            <a:rPr lang="en-US" cap="none" sz="900" b="0" i="0" u="none" baseline="0">
              <a:solidFill>
                <a:srgbClr val="000000"/>
              </a:solidFill>
              <a:latin typeface="Verdana"/>
              <a:ea typeface="Verdana"/>
              <a:cs typeface="Verdana"/>
            </a:rPr>
            <a:t>erloskunde uit</a:t>
          </a:r>
          <a:r>
            <a:rPr lang="en-US" cap="none" sz="900" b="0" i="0" u="none" baseline="0">
              <a:solidFill>
                <a:srgbClr val="000000"/>
              </a:solidFill>
              <a:latin typeface="Verdana"/>
              <a:ea typeface="Verdana"/>
              <a:cs typeface="Verdana"/>
            </a:rPr>
            <a:t> 2016 </a:t>
          </a:r>
          <a:r>
            <a:rPr lang="en-US" cap="none" sz="900" b="0" i="0" u="none" baseline="0">
              <a:solidFill>
                <a:srgbClr val="000000"/>
              </a:solidFill>
              <a:latin typeface="Verdana"/>
              <a:ea typeface="Verdana"/>
              <a:cs typeface="Verdana"/>
            </a:rPr>
            <a:t>in mindering gebracht worden. 
</a:t>
          </a:r>
          <a:r>
            <a:rPr lang="en-US" cap="none" sz="900" b="1"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Indienen</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Wij</a:t>
          </a:r>
          <a:r>
            <a:rPr lang="en-US" cap="none" sz="900" b="0" i="0" u="none" baseline="0">
              <a:solidFill>
                <a:srgbClr val="000000"/>
              </a:solidFill>
              <a:latin typeface="Verdana"/>
              <a:ea typeface="Verdana"/>
              <a:cs typeface="Verdana"/>
            </a:rPr>
            <a:t> verzoeken u h</a:t>
          </a:r>
          <a:r>
            <a:rPr lang="en-US" cap="none" sz="900" b="0" i="0" u="none" baseline="0">
              <a:solidFill>
                <a:srgbClr val="000000"/>
              </a:solidFill>
              <a:latin typeface="Verdana"/>
              <a:ea typeface="Verdana"/>
              <a:cs typeface="Verdana"/>
            </a:rPr>
            <a:t>et ingevulde excelbestand (met eventuele bijlagen) en een PDF-bestand van het ondertekende voorblad</a:t>
          </a:r>
          <a:r>
            <a:rPr lang="en-US" cap="none" sz="900" b="0" i="0" u="none" baseline="0">
              <a:solidFill>
                <a:srgbClr val="000000"/>
              </a:solidFill>
              <a:latin typeface="Verdana"/>
              <a:ea typeface="Verdana"/>
              <a:cs typeface="Verdana"/>
            </a:rPr>
            <a:t> aan te leveren via het e-mailadres</a:t>
          </a:r>
          <a:r>
            <a:rPr lang="en-US" cap="none" sz="900" b="0" i="0" u="none" baseline="0">
              <a:solidFill>
                <a:srgbClr val="000000"/>
              </a:solidFill>
              <a:latin typeface="Verdana"/>
              <a:ea typeface="Verdana"/>
              <a:cs typeface="Verdana"/>
            </a:rPr>
            <a:t> info@nza.nl. In</a:t>
          </a:r>
          <a:r>
            <a:rPr lang="en-US" cap="none" sz="900" b="0" i="0" u="none" baseline="0">
              <a:solidFill>
                <a:srgbClr val="000000"/>
              </a:solidFill>
              <a:latin typeface="Verdana"/>
              <a:ea typeface="Verdana"/>
              <a:cs typeface="Verdana"/>
            </a:rPr>
            <a:t> de onderwerpregel van uw e-mail vult u in: Verlening beschikbaarheidbijdrage SEH en Acute verloskunde 2016. </a:t>
          </a:r>
          <a:r>
            <a:rPr lang="en-US" cap="none" sz="900" b="0" i="0" u="none" baseline="0">
              <a:solidFill>
                <a:srgbClr val="000000"/>
              </a:solidFill>
              <a:latin typeface="Verdana"/>
              <a:ea typeface="Verdana"/>
              <a:cs typeface="Verdana"/>
            </a:rPr>
            <a:t>Uitsluitend juist </a:t>
          </a:r>
          <a:r>
            <a:rPr lang="en-US" cap="none" sz="900" b="0" i="0" u="none" baseline="0">
              <a:solidFill>
                <a:srgbClr val="000000"/>
              </a:solidFill>
              <a:latin typeface="Verdana"/>
              <a:ea typeface="Verdana"/>
              <a:cs typeface="Verdana"/>
            </a:rPr>
            <a:t>ondertekende formulieren worden in behandeling genomen. De</a:t>
          </a:r>
          <a:r>
            <a:rPr lang="en-US" cap="none" sz="900" b="0" i="0" u="none" baseline="0">
              <a:solidFill>
                <a:srgbClr val="000000"/>
              </a:solidFill>
              <a:latin typeface="Verdana"/>
              <a:ea typeface="Verdana"/>
              <a:cs typeface="Verdana"/>
            </a:rPr>
            <a:t> u</a:t>
          </a:r>
          <a:r>
            <a:rPr lang="en-US" cap="none" sz="900" b="0" i="0" u="none" baseline="0">
              <a:solidFill>
                <a:srgbClr val="000000"/>
              </a:solidFill>
              <a:latin typeface="Verdana"/>
              <a:ea typeface="Verdana"/>
              <a:cs typeface="Verdana"/>
            </a:rPr>
            <a:t>iterste datum van indiening</a:t>
          </a:r>
          <a:r>
            <a:rPr lang="en-US" cap="none" sz="900" b="0" i="0" u="none" baseline="0">
              <a:solidFill>
                <a:srgbClr val="000000"/>
              </a:solidFill>
              <a:latin typeface="Verdana"/>
              <a:ea typeface="Verdana"/>
              <a:cs typeface="Verdana"/>
            </a:rPr>
            <a:t> is vóór 1 oktober 2015.</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Normbedragen</a:t>
          </a:r>
          <a:r>
            <a:rPr lang="en-US" cap="none" sz="900" b="1" i="0" u="none" baseline="0">
              <a:solidFill>
                <a:srgbClr val="000000"/>
              </a:solidFill>
              <a:latin typeface="Verdana"/>
              <a:ea typeface="Verdana"/>
              <a:cs typeface="Verdana"/>
            </a:rPr>
            <a:t> en invulinstructie</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Kosten</a:t>
          </a:r>
          <a:r>
            <a:rPr lang="en-US" cap="none" sz="900" b="0" i="0" u="sng" baseline="0">
              <a:solidFill>
                <a:srgbClr val="000000"/>
              </a:solidFill>
              <a:latin typeface="Verdana"/>
              <a:ea typeface="Verdana"/>
              <a:cs typeface="Verdana"/>
            </a:rPr>
            <a:t> personeel SEH</a:t>
          </a:r>
          <a:r>
            <a:rPr lang="en-US" cap="none" sz="900" b="0" i="0" u="sng"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U dient de salariskosten van de SEH verpleegkundige in te vullen in dit formulier. Voor de salariskosten dient u, indien van toepassing, ook de van toepassing zijnde onregelmatigheidstoeslagen en werkgeverslasten mee te nemen.Om 24/7 beschikbaarheid te borgen gaat de NZa uit van 5,5 fte aan SEH-artsen en 5,5 fte aan SEH-verpleegkundigen. De salariskosten van de SEH-arts worden bepaald op € 190.067,- gebaseerd op artikel 63 van de </a:t>
          </a:r>
          <a:r>
            <a:rPr lang="en-US" cap="none" sz="900" b="1" i="0" u="none" baseline="0">
              <a:solidFill>
                <a:srgbClr val="000000"/>
              </a:solidFill>
              <a:latin typeface="Verdana"/>
              <a:ea typeface="Verdana"/>
              <a:cs typeface="Verdana"/>
            </a:rPr>
            <a:t>beleidsregel</a:t>
          </a:r>
          <a:r>
            <a:rPr lang="en-US" cap="none" sz="900" b="0" i="0" u="none" baseline="0">
              <a:solidFill>
                <a:srgbClr val="000000"/>
              </a:solidFill>
              <a:latin typeface="Verdana"/>
              <a:ea typeface="Verdana"/>
              <a:cs typeface="Verdana"/>
            </a:rPr>
            <a:t> ‘Transitiebekostigingsstructuur Medisch Specialistische Zorg’. De salaris kosten van de SEH verpleegkundige worden gebaseerd op trede 5 van functiegroep 55 uit de CAO ziekenhuizen.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Opbrengsten SEH
</a:t>
          </a:r>
          <a:r>
            <a:rPr lang="en-US" cap="none" sz="900" b="0" i="0" u="none" baseline="0">
              <a:solidFill>
                <a:srgbClr val="000000"/>
              </a:solidFill>
              <a:latin typeface="Verdana"/>
              <a:ea typeface="Verdana"/>
              <a:cs typeface="Verdana"/>
            </a:rPr>
            <a:t>U dient in dit formulier het aantal verwachte SEH-consulten in te vullen. Opbrengsten die een SEH genereert worden in mindering gebracht op de beschikbaarheidbijdrage. De bepaling van de opbrengsten zal uiteindelijk bij de vaststelling per individueel geval bepaald worden op basis van de gerealiseerde SEH-consulten en een normatieve opbrengst per SEH-consult van € 90,-.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Kosten</a:t>
          </a:r>
          <a:r>
            <a:rPr lang="en-US" cap="none" sz="900" b="0" i="0" u="sng" baseline="0">
              <a:solidFill>
                <a:srgbClr val="000000"/>
              </a:solidFill>
              <a:latin typeface="Verdana"/>
              <a:ea typeface="Verdana"/>
              <a:cs typeface="Verdana"/>
            </a:rPr>
            <a:t> personeel AV</a:t>
          </a:r>
          <a:r>
            <a:rPr lang="en-US" cap="none" sz="900" b="0" i="0" u="sng"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U dient het aantal fte dat zal worden ingezet voor de gynaecoloog en/of obstetrisch professional in te vullen in dit formulier. Tevens dient u, indien van toepassing, de salariskosten van de obstetrisch professional in te vullen in dit formulier. Voor de salariskosten dient u, indien van toepassing, ook de van toepassing zijnde onregelmatigheidstoeslagen en werkgeverslasten mee te nemen.Om 24/7 beschikbaarheid te borgen gaat de NZa uit van 5,5 fte gynaecoloog of 5,5 fte obstetrisch professional. Als de gynaecoloog en de obstetrisch professional elkaar afwisselen in diensten zal de verhouding worden bepaald op basis van daadwerkelijke inzet. Opgeteld zal het aantal fte maximaal 5,5 bedragen. De salariskosten van de gynaecoloog worden bepaald op € 190.067,- gebaseerd op artikel 63 van de beleidsregel ‘Transitiebekostigingsstructuur Medisch Specialistische Zorg’. De salaris kosten van de Obstetrisch professional worden gebaseerd optrede 5 van functiegroep 55 uit de cao ziekenhuizen.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Opbrengsten AV
</a:t>
          </a:r>
          <a:r>
            <a:rPr lang="en-US" cap="none" sz="900" b="0" i="0" u="none" baseline="0">
              <a:solidFill>
                <a:srgbClr val="000000"/>
              </a:solidFill>
              <a:latin typeface="Verdana"/>
              <a:ea typeface="Verdana"/>
              <a:cs typeface="Verdana"/>
            </a:rPr>
            <a:t>De opbrengsten AV zijn de verwachte</a:t>
          </a:r>
          <a:r>
            <a:rPr lang="en-US" cap="none" sz="900" b="0" i="0" u="none" baseline="0">
              <a:solidFill>
                <a:srgbClr val="000000"/>
              </a:solidFill>
              <a:latin typeface="Verdana"/>
              <a:ea typeface="Verdana"/>
              <a:cs typeface="Verdana"/>
            </a:rPr>
            <a:t> zorgproducten Acute verloskunde voor 2016 op basis van de lijst 'zorgproducten Acute verloskunde' zoals aan het eind van de beleidsregel (BR/CU-5134) opgenomen in een overzicht in bijlage 1. U dient de verwachte opbrengsten Acute verloskunde in te vullen in dit formulier.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Zie voor verdere toelichting de 'Beleidsregel Beschikbaarheidbijdrage Cure - op aanvraag' (kenmerk BR/CU-5134) en de 'Beleidsregel Uniform kader beschikbaarheidbijdrage NZa' (kenmerk AL/BR-0026).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1">
    <pageSetUpPr fitToPage="1"/>
  </sheetPr>
  <dimension ref="A1:AB90"/>
  <sheetViews>
    <sheetView showGridLines="0" showZeros="0" tabSelected="1" showOutlineSymbols="0" view="pageBreakPreview" zoomScaleSheetLayoutView="100" workbookViewId="0" topLeftCell="A1">
      <selection activeCell="D32" sqref="D32"/>
    </sheetView>
  </sheetViews>
  <sheetFormatPr defaultColWidth="9.140625" defaultRowHeight="12.75"/>
  <cols>
    <col min="1" max="1" width="4.421875" style="5" customWidth="1"/>
    <col min="2" max="2" width="6.00390625" style="5" customWidth="1"/>
    <col min="3" max="3" width="10.140625" style="5" customWidth="1"/>
    <col min="4" max="4" width="14.8515625" style="5" customWidth="1"/>
    <col min="5" max="5" width="5.8515625" style="5" customWidth="1"/>
    <col min="6" max="6" width="7.7109375" style="6" customWidth="1"/>
    <col min="7" max="7" width="10.28125" style="5" customWidth="1"/>
    <col min="8" max="8" width="3.8515625" style="5" customWidth="1"/>
    <col min="9" max="9" width="10.8515625" style="5" customWidth="1"/>
    <col min="10" max="10" width="13.28125" style="5" customWidth="1"/>
    <col min="11" max="11" width="1.7109375" style="5" customWidth="1"/>
    <col min="12" max="12" width="9.140625" style="5" customWidth="1"/>
    <col min="13" max="13" width="15.00390625" style="5" customWidth="1"/>
    <col min="14" max="14" width="17.421875" style="5" customWidth="1"/>
    <col min="15" max="16384" width="9.140625" style="5" customWidth="1"/>
  </cols>
  <sheetData>
    <row r="1" spans="3:5" ht="5.25" customHeight="1">
      <c r="C1" s="6"/>
      <c r="D1" s="6"/>
      <c r="E1" s="6"/>
    </row>
    <row r="2" spans="1:9" ht="18">
      <c r="A2" s="7" t="s">
        <v>50</v>
      </c>
      <c r="B2" s="7"/>
      <c r="C2" s="8"/>
      <c r="D2" s="8"/>
      <c r="E2" s="8"/>
      <c r="F2" s="9"/>
      <c r="G2" s="8"/>
      <c r="H2" s="8"/>
      <c r="I2" s="7"/>
    </row>
    <row r="3" spans="1:9" ht="18">
      <c r="A3" s="7" t="s">
        <v>54</v>
      </c>
      <c r="B3" s="7"/>
      <c r="C3" s="8"/>
      <c r="D3" s="8"/>
      <c r="E3" s="8"/>
      <c r="F3" s="9"/>
      <c r="G3" s="8"/>
      <c r="H3" s="8"/>
      <c r="I3" s="7"/>
    </row>
    <row r="4" spans="1:14" ht="22.5" customHeight="1">
      <c r="A4" s="166"/>
      <c r="B4" s="167"/>
      <c r="C4" s="167"/>
      <c r="D4" s="167"/>
      <c r="E4" s="167"/>
      <c r="F4" s="167"/>
      <c r="G4" s="167"/>
      <c r="H4" s="167"/>
      <c r="I4" s="10"/>
      <c r="K4" s="10"/>
      <c r="L4" s="10"/>
      <c r="M4" s="10"/>
      <c r="N4" s="10"/>
    </row>
    <row r="5" spans="1:16" ht="43.5" customHeight="1">
      <c r="A5" s="168"/>
      <c r="B5" s="169"/>
      <c r="C5" s="169"/>
      <c r="D5" s="169"/>
      <c r="E5" s="169"/>
      <c r="F5" s="169"/>
      <c r="G5" s="169"/>
      <c r="H5" s="169"/>
      <c r="I5" s="169"/>
      <c r="J5" s="169"/>
      <c r="K5" s="10"/>
      <c r="L5" s="10"/>
      <c r="N5" s="11"/>
      <c r="O5" s="12"/>
      <c r="P5" s="12"/>
    </row>
    <row r="6" spans="1:16" ht="15.75" customHeight="1">
      <c r="A6" s="13"/>
      <c r="B6" s="13"/>
      <c r="D6" s="11"/>
      <c r="E6" s="11"/>
      <c r="F6" s="11"/>
      <c r="G6" s="11"/>
      <c r="H6" s="15"/>
      <c r="I6" s="11"/>
      <c r="K6" s="10"/>
      <c r="L6" s="10"/>
      <c r="N6" s="11"/>
      <c r="O6" s="12"/>
      <c r="P6" s="12"/>
    </row>
    <row r="7" spans="1:10" ht="12" customHeight="1">
      <c r="A7" s="170" t="s">
        <v>12</v>
      </c>
      <c r="B7" s="170"/>
      <c r="C7" s="171"/>
      <c r="D7" s="171"/>
      <c r="E7" s="59" t="s">
        <v>1</v>
      </c>
      <c r="F7" s="17" t="s">
        <v>2</v>
      </c>
      <c r="G7" s="11"/>
      <c r="H7" s="11"/>
      <c r="I7" s="10"/>
      <c r="J7" s="16" t="s">
        <v>0</v>
      </c>
    </row>
    <row r="8" spans="1:13" s="20" customFormat="1" ht="12" customHeight="1">
      <c r="A8" s="175" t="s">
        <v>13</v>
      </c>
      <c r="B8" s="176"/>
      <c r="C8" s="176"/>
      <c r="D8" s="177"/>
      <c r="E8" s="1"/>
      <c r="F8" s="1"/>
      <c r="G8" s="19"/>
      <c r="H8" s="11"/>
      <c r="I8" s="10"/>
      <c r="J8" s="18" t="s">
        <v>3</v>
      </c>
      <c r="K8" s="172" t="s">
        <v>66</v>
      </c>
      <c r="L8" s="173"/>
      <c r="M8" s="174"/>
    </row>
    <row r="9" spans="1:13" s="20" customFormat="1" ht="12" customHeight="1">
      <c r="A9" s="21" t="s">
        <v>17</v>
      </c>
      <c r="B9" s="14"/>
      <c r="C9" s="14"/>
      <c r="D9" s="22"/>
      <c r="E9" s="135"/>
      <c r="F9" s="159"/>
      <c r="G9" s="11"/>
      <c r="H9" s="11"/>
      <c r="I9" s="10"/>
      <c r="J9" s="18" t="s">
        <v>14</v>
      </c>
      <c r="K9" s="178">
        <v>1</v>
      </c>
      <c r="L9" s="179"/>
      <c r="M9" s="180"/>
    </row>
    <row r="10" spans="1:9" s="20" customFormat="1" ht="12" customHeight="1">
      <c r="A10" s="160" t="s">
        <v>55</v>
      </c>
      <c r="B10" s="161"/>
      <c r="C10" s="161"/>
      <c r="D10" s="162"/>
      <c r="E10" s="10"/>
      <c r="F10" s="11"/>
      <c r="G10" s="10"/>
      <c r="H10" s="10"/>
      <c r="I10" s="10"/>
    </row>
    <row r="11" spans="3:15" s="20" customFormat="1" ht="8.25" customHeight="1">
      <c r="C11" s="15"/>
      <c r="D11" s="11"/>
      <c r="E11" s="11"/>
      <c r="F11" s="11"/>
      <c r="G11" s="23"/>
      <c r="H11" s="11"/>
      <c r="I11" s="6"/>
      <c r="O11" s="5"/>
    </row>
    <row r="12" spans="1:15" s="20" customFormat="1" ht="4.5" customHeight="1">
      <c r="A12" s="24"/>
      <c r="B12" s="24"/>
      <c r="C12" s="25"/>
      <c r="D12" s="25"/>
      <c r="E12" s="25"/>
      <c r="F12" s="6"/>
      <c r="G12" s="6"/>
      <c r="H12" s="6"/>
      <c r="I12" s="6"/>
      <c r="J12" s="6"/>
      <c r="K12" s="6"/>
      <c r="L12" s="6"/>
      <c r="M12" s="6"/>
      <c r="N12" s="6"/>
      <c r="O12" s="5"/>
    </row>
    <row r="13" spans="1:15" s="20" customFormat="1" ht="12" customHeight="1">
      <c r="A13" s="26" t="s">
        <v>15</v>
      </c>
      <c r="B13" s="27"/>
      <c r="C13" s="27"/>
      <c r="D13" s="27"/>
      <c r="E13" s="28"/>
      <c r="F13" s="28"/>
      <c r="G13" s="28"/>
      <c r="H13" s="28"/>
      <c r="I13" s="28"/>
      <c r="J13" s="29"/>
      <c r="K13" s="29"/>
      <c r="L13" s="29"/>
      <c r="M13" s="30"/>
      <c r="N13" s="6"/>
      <c r="O13" s="6"/>
    </row>
    <row r="14" spans="2:15" s="20" customFormat="1" ht="7.5" customHeight="1">
      <c r="B14" s="6"/>
      <c r="C14" s="24"/>
      <c r="D14" s="24"/>
      <c r="E14" s="6"/>
      <c r="F14" s="6"/>
      <c r="G14" s="6"/>
      <c r="H14" s="6"/>
      <c r="I14" s="6"/>
      <c r="J14" s="11"/>
      <c r="K14" s="11"/>
      <c r="L14" s="11"/>
      <c r="M14" s="31"/>
      <c r="N14" s="6"/>
      <c r="O14" s="6"/>
    </row>
    <row r="15" spans="1:15" s="71" customFormat="1" ht="12" customHeight="1">
      <c r="A15" s="70"/>
      <c r="B15" s="69"/>
      <c r="C15" s="163" t="s">
        <v>22</v>
      </c>
      <c r="D15" s="163"/>
      <c r="E15" s="163"/>
      <c r="F15" s="163"/>
      <c r="G15" s="163"/>
      <c r="H15" s="163"/>
      <c r="I15" s="163"/>
      <c r="J15" s="163"/>
      <c r="K15" s="163"/>
      <c r="L15" s="163"/>
      <c r="M15" s="164"/>
      <c r="N15" s="69"/>
      <c r="O15" s="68"/>
    </row>
    <row r="16" spans="1:15" s="71" customFormat="1" ht="12" customHeight="1">
      <c r="A16" s="70"/>
      <c r="B16" s="69"/>
      <c r="C16" s="163"/>
      <c r="D16" s="163"/>
      <c r="E16" s="163"/>
      <c r="F16" s="163"/>
      <c r="G16" s="163"/>
      <c r="H16" s="163"/>
      <c r="I16" s="163"/>
      <c r="J16" s="163"/>
      <c r="K16" s="163"/>
      <c r="L16" s="163"/>
      <c r="M16" s="164"/>
      <c r="N16" s="69"/>
      <c r="O16" s="68"/>
    </row>
    <row r="17" spans="1:15" s="20" customFormat="1" ht="12" customHeight="1">
      <c r="A17" s="32"/>
      <c r="B17" s="6"/>
      <c r="C17" s="165" t="s">
        <v>20</v>
      </c>
      <c r="D17" s="165"/>
      <c r="E17" s="165"/>
      <c r="F17" s="165"/>
      <c r="G17" s="165"/>
      <c r="H17" s="165"/>
      <c r="I17" s="165"/>
      <c r="J17" s="165"/>
      <c r="K17" s="165"/>
      <c r="L17" s="11"/>
      <c r="M17" s="31"/>
      <c r="N17" s="6"/>
      <c r="O17" s="5"/>
    </row>
    <row r="18" spans="1:15" s="20" customFormat="1" ht="12" customHeight="1">
      <c r="A18" s="32"/>
      <c r="B18" s="6"/>
      <c r="C18" s="165"/>
      <c r="D18" s="165"/>
      <c r="E18" s="165"/>
      <c r="F18" s="165"/>
      <c r="G18" s="165"/>
      <c r="H18" s="165"/>
      <c r="I18" s="165"/>
      <c r="J18" s="165"/>
      <c r="K18" s="165"/>
      <c r="L18" s="11"/>
      <c r="M18" s="31"/>
      <c r="N18" s="6"/>
      <c r="O18" s="5"/>
    </row>
    <row r="19" spans="1:14" ht="12" customHeight="1">
      <c r="A19" s="32"/>
      <c r="B19" s="6"/>
      <c r="C19" s="165"/>
      <c r="D19" s="165"/>
      <c r="E19" s="165"/>
      <c r="F19" s="165"/>
      <c r="G19" s="165"/>
      <c r="H19" s="165"/>
      <c r="I19" s="165"/>
      <c r="J19" s="165"/>
      <c r="K19" s="165"/>
      <c r="L19" s="11"/>
      <c r="M19" s="31"/>
      <c r="N19" s="6"/>
    </row>
    <row r="20" spans="1:14" ht="12" customHeight="1">
      <c r="A20" s="102"/>
      <c r="B20" s="58"/>
      <c r="C20" s="157" t="str">
        <f>IF($F$20=TRUE,"      Invulvelden gearceerd","      Invulvelden niet gearceerd")</f>
        <v>      Invulvelden gearceerd</v>
      </c>
      <c r="D20" s="157"/>
      <c r="E20" s="158"/>
      <c r="F20" s="2" t="b">
        <v>1</v>
      </c>
      <c r="G20" s="77"/>
      <c r="H20" s="77"/>
      <c r="I20" s="77"/>
      <c r="J20" s="77"/>
      <c r="K20" s="77"/>
      <c r="L20" s="77"/>
      <c r="M20" s="31"/>
      <c r="N20" s="6"/>
    </row>
    <row r="21" spans="1:13" ht="12" customHeight="1">
      <c r="A21" s="33"/>
      <c r="B21" s="34"/>
      <c r="C21" s="34"/>
      <c r="D21" s="34"/>
      <c r="E21" s="101"/>
      <c r="F21" s="34"/>
      <c r="G21" s="34"/>
      <c r="H21" s="34"/>
      <c r="I21" s="34"/>
      <c r="J21" s="34"/>
      <c r="K21" s="34"/>
      <c r="L21" s="34"/>
      <c r="M21" s="35"/>
    </row>
    <row r="22" spans="3:15" ht="9.75" customHeight="1">
      <c r="C22" s="36"/>
      <c r="D22" s="25"/>
      <c r="E22" s="25"/>
      <c r="G22" s="6"/>
      <c r="H22" s="6"/>
      <c r="J22" s="6"/>
      <c r="K22" s="6"/>
      <c r="L22" s="6"/>
      <c r="M22" s="6"/>
      <c r="N22" s="6"/>
      <c r="O22" s="37"/>
    </row>
    <row r="23" spans="1:14" ht="18" customHeight="1">
      <c r="A23" s="38" t="s">
        <v>4</v>
      </c>
      <c r="B23" s="39"/>
      <c r="C23" s="39"/>
      <c r="D23" s="135"/>
      <c r="E23" s="136"/>
      <c r="F23" s="136"/>
      <c r="G23" s="136"/>
      <c r="H23" s="137"/>
      <c r="I23" s="137"/>
      <c r="J23" s="137"/>
      <c r="K23" s="137"/>
      <c r="L23" s="137"/>
      <c r="M23" s="138"/>
      <c r="N23" s="64"/>
    </row>
    <row r="24" spans="1:13" ht="18" customHeight="1">
      <c r="A24" s="41" t="s">
        <v>5</v>
      </c>
      <c r="B24" s="42"/>
      <c r="C24" s="43"/>
      <c r="D24" s="135"/>
      <c r="E24" s="136"/>
      <c r="F24" s="136"/>
      <c r="G24" s="136"/>
      <c r="H24" s="137"/>
      <c r="I24" s="137"/>
      <c r="J24" s="137"/>
      <c r="K24" s="137"/>
      <c r="L24" s="137"/>
      <c r="M24" s="138"/>
    </row>
    <row r="25" spans="1:13" ht="18" customHeight="1">
      <c r="A25" s="44" t="s">
        <v>6</v>
      </c>
      <c r="B25" s="45"/>
      <c r="C25" s="50"/>
      <c r="D25" s="135"/>
      <c r="E25" s="136"/>
      <c r="F25" s="136"/>
      <c r="G25" s="136"/>
      <c r="H25" s="137"/>
      <c r="I25" s="137"/>
      <c r="J25" s="137"/>
      <c r="K25" s="137"/>
      <c r="L25" s="137"/>
      <c r="M25" s="138"/>
    </row>
    <row r="26" spans="1:13" ht="18" customHeight="1">
      <c r="A26" s="47" t="s">
        <v>18</v>
      </c>
      <c r="B26" s="45"/>
      <c r="C26" s="50"/>
      <c r="D26" s="1"/>
      <c r="E26" s="62"/>
      <c r="F26" s="62"/>
      <c r="G26" s="136"/>
      <c r="H26" s="137"/>
      <c r="I26" s="137"/>
      <c r="J26" s="137"/>
      <c r="K26" s="137"/>
      <c r="L26" s="137"/>
      <c r="M26" s="138"/>
    </row>
    <row r="27" spans="1:22" ht="18" customHeight="1">
      <c r="A27" s="47" t="s">
        <v>7</v>
      </c>
      <c r="B27" s="43"/>
      <c r="C27" s="43"/>
      <c r="D27" s="135"/>
      <c r="E27" s="136"/>
      <c r="F27" s="136"/>
      <c r="G27" s="136"/>
      <c r="H27" s="137"/>
      <c r="I27" s="137"/>
      <c r="J27" s="137"/>
      <c r="K27" s="137"/>
      <c r="L27" s="137"/>
      <c r="M27" s="138"/>
      <c r="N27" s="46"/>
      <c r="O27" s="46"/>
      <c r="P27" s="46"/>
      <c r="Q27" s="46"/>
      <c r="R27" s="46"/>
      <c r="S27" s="46"/>
      <c r="T27" s="46"/>
      <c r="U27" s="46"/>
      <c r="V27" s="46"/>
    </row>
    <row r="28" spans="1:22" ht="18" customHeight="1">
      <c r="A28" s="41" t="s">
        <v>8</v>
      </c>
      <c r="B28" s="42"/>
      <c r="C28" s="42"/>
      <c r="D28" s="135"/>
      <c r="E28" s="136"/>
      <c r="F28" s="136"/>
      <c r="G28" s="136"/>
      <c r="H28" s="137"/>
      <c r="I28" s="137"/>
      <c r="J28" s="137"/>
      <c r="K28" s="137"/>
      <c r="L28" s="137"/>
      <c r="M28" s="138"/>
      <c r="N28" s="48"/>
      <c r="O28" s="46"/>
      <c r="P28" s="139"/>
      <c r="Q28" s="139"/>
      <c r="R28" s="139"/>
      <c r="S28" s="146"/>
      <c r="T28" s="146"/>
      <c r="U28" s="146"/>
      <c r="V28" s="146"/>
    </row>
    <row r="29" spans="1:22" ht="13.5" customHeight="1">
      <c r="A29" s="44" t="s">
        <v>19</v>
      </c>
      <c r="B29" s="45"/>
      <c r="C29" s="43"/>
      <c r="D29" s="43"/>
      <c r="E29" s="43"/>
      <c r="F29" s="43"/>
      <c r="G29" s="50"/>
      <c r="H29" s="40"/>
      <c r="I29" s="40"/>
      <c r="J29" s="46"/>
      <c r="K29" s="46"/>
      <c r="L29" s="146"/>
      <c r="M29" s="146"/>
      <c r="N29" s="146"/>
      <c r="O29" s="46"/>
      <c r="P29" s="139"/>
      <c r="Q29" s="139"/>
      <c r="R29" s="139"/>
      <c r="S29" s="149"/>
      <c r="T29" s="149"/>
      <c r="U29" s="149"/>
      <c r="V29" s="149"/>
    </row>
    <row r="30" spans="1:22" ht="12" customHeight="1">
      <c r="A30" s="140"/>
      <c r="B30" s="141"/>
      <c r="C30" s="141"/>
      <c r="D30" s="141"/>
      <c r="E30" s="141"/>
      <c r="F30" s="141"/>
      <c r="G30" s="142"/>
      <c r="H30" s="40"/>
      <c r="I30" s="40"/>
      <c r="J30" s="46"/>
      <c r="K30" s="46"/>
      <c r="L30" s="146"/>
      <c r="M30" s="146"/>
      <c r="N30" s="146"/>
      <c r="O30" s="46"/>
      <c r="P30" s="139"/>
      <c r="Q30" s="139"/>
      <c r="R30" s="139"/>
      <c r="S30" s="146"/>
      <c r="T30" s="146"/>
      <c r="U30" s="146"/>
      <c r="V30" s="146"/>
    </row>
    <row r="31" spans="1:22" ht="7.5" customHeight="1">
      <c r="A31" s="143"/>
      <c r="B31" s="144"/>
      <c r="C31" s="144"/>
      <c r="D31" s="144"/>
      <c r="E31" s="144"/>
      <c r="F31" s="144"/>
      <c r="G31" s="145"/>
      <c r="H31" s="40"/>
      <c r="I31" s="40"/>
      <c r="J31" s="46"/>
      <c r="K31" s="46"/>
      <c r="L31" s="146"/>
      <c r="M31" s="146"/>
      <c r="N31" s="146"/>
      <c r="O31" s="46"/>
      <c r="P31" s="156"/>
      <c r="Q31" s="156"/>
      <c r="R31" s="156"/>
      <c r="S31" s="146"/>
      <c r="T31" s="146"/>
      <c r="U31" s="146"/>
      <c r="V31" s="146"/>
    </row>
    <row r="32" spans="1:22" ht="23.25" customHeight="1">
      <c r="A32" s="150" t="s">
        <v>16</v>
      </c>
      <c r="B32" s="151"/>
      <c r="C32" s="151"/>
      <c r="D32" s="3"/>
      <c r="E32" s="3"/>
      <c r="F32" s="147" t="s">
        <v>9</v>
      </c>
      <c r="G32" s="148"/>
      <c r="H32" s="40"/>
      <c r="I32" s="40"/>
      <c r="J32" s="46"/>
      <c r="K32" s="46"/>
      <c r="L32" s="146"/>
      <c r="M32" s="146"/>
      <c r="N32" s="146"/>
      <c r="O32" s="46"/>
      <c r="P32" s="139"/>
      <c r="Q32" s="139"/>
      <c r="R32" s="139"/>
      <c r="S32" s="146"/>
      <c r="T32" s="146"/>
      <c r="U32" s="146"/>
      <c r="V32" s="146"/>
    </row>
    <row r="33" spans="1:22" ht="12" customHeight="1">
      <c r="A33" s="152" t="s">
        <v>10</v>
      </c>
      <c r="B33" s="153"/>
      <c r="C33" s="153"/>
      <c r="D33" s="4"/>
      <c r="E33" s="4"/>
      <c r="F33" s="154" t="s">
        <v>11</v>
      </c>
      <c r="G33" s="155"/>
      <c r="H33" s="40"/>
      <c r="I33" s="40"/>
      <c r="J33" s="46"/>
      <c r="K33" s="46"/>
      <c r="L33" s="46"/>
      <c r="M33" s="46"/>
      <c r="N33" s="46"/>
      <c r="O33" s="46"/>
      <c r="P33" s="139"/>
      <c r="Q33" s="139"/>
      <c r="R33" s="139"/>
      <c r="S33" s="146"/>
      <c r="T33" s="146"/>
      <c r="U33" s="146"/>
      <c r="V33" s="146"/>
    </row>
    <row r="34" spans="1:28" ht="12" customHeight="1">
      <c r="A34" s="134" t="s">
        <v>51</v>
      </c>
      <c r="B34" s="134"/>
      <c r="C34" s="134"/>
      <c r="D34" s="134"/>
      <c r="E34" s="134"/>
      <c r="F34" s="134"/>
      <c r="G34" s="134"/>
      <c r="H34" s="134"/>
      <c r="I34" s="134"/>
      <c r="J34" s="134"/>
      <c r="K34" s="134"/>
      <c r="L34" s="134"/>
      <c r="M34" s="134"/>
      <c r="N34" s="134"/>
      <c r="O34" s="6"/>
      <c r="P34" s="53"/>
      <c r="Q34" s="53"/>
      <c r="R34" s="53"/>
      <c r="S34" s="53"/>
      <c r="T34" s="53"/>
      <c r="U34" s="46"/>
      <c r="V34" s="156"/>
      <c r="W34" s="156"/>
      <c r="X34" s="156"/>
      <c r="Y34" s="146"/>
      <c r="Z34" s="146"/>
      <c r="AA34" s="146"/>
      <c r="AB34" s="146"/>
    </row>
    <row r="35" spans="1:28" ht="12" customHeight="1">
      <c r="A35" s="134"/>
      <c r="B35" s="134"/>
      <c r="C35" s="134"/>
      <c r="D35" s="134"/>
      <c r="E35" s="134"/>
      <c r="F35" s="134"/>
      <c r="G35" s="134"/>
      <c r="H35" s="134"/>
      <c r="I35" s="134"/>
      <c r="J35" s="134"/>
      <c r="K35" s="134"/>
      <c r="L35" s="134"/>
      <c r="M35" s="134"/>
      <c r="N35" s="134"/>
      <c r="O35" s="6"/>
      <c r="P35" s="53"/>
      <c r="Q35" s="53"/>
      <c r="R35" s="53"/>
      <c r="S35" s="53"/>
      <c r="T35" s="54"/>
      <c r="U35" s="46"/>
      <c r="V35" s="139"/>
      <c r="W35" s="139"/>
      <c r="X35" s="139"/>
      <c r="Y35" s="146"/>
      <c r="Z35" s="146"/>
      <c r="AA35" s="146"/>
      <c r="AB35" s="146"/>
    </row>
    <row r="36" spans="1:28" ht="3" customHeight="1">
      <c r="A36" s="51"/>
      <c r="B36" s="51"/>
      <c r="C36" s="51"/>
      <c r="D36" s="51"/>
      <c r="E36" s="51"/>
      <c r="F36" s="51"/>
      <c r="G36" s="51"/>
      <c r="H36" s="51"/>
      <c r="I36" s="51"/>
      <c r="J36" s="51"/>
      <c r="K36" s="51"/>
      <c r="L36" s="51"/>
      <c r="M36" s="51"/>
      <c r="N36" s="57"/>
      <c r="O36" s="6"/>
      <c r="P36" s="53"/>
      <c r="Q36" s="53"/>
      <c r="R36" s="53"/>
      <c r="S36" s="53"/>
      <c r="T36" s="54"/>
      <c r="U36" s="46"/>
      <c r="V36" s="49"/>
      <c r="W36" s="49"/>
      <c r="X36" s="49"/>
      <c r="Y36" s="48"/>
      <c r="Z36" s="48"/>
      <c r="AA36" s="48"/>
      <c r="AB36" s="48"/>
    </row>
    <row r="37" spans="1:28" ht="4.5" customHeight="1">
      <c r="A37" s="55"/>
      <c r="B37" s="55"/>
      <c r="C37" s="55"/>
      <c r="D37" s="55"/>
      <c r="E37" s="55"/>
      <c r="F37" s="55"/>
      <c r="G37" s="55"/>
      <c r="H37" s="55"/>
      <c r="I37" s="55"/>
      <c r="J37" s="55"/>
      <c r="K37" s="55"/>
      <c r="L37" s="55"/>
      <c r="M37" s="55"/>
      <c r="N37" s="52"/>
      <c r="O37" s="6"/>
      <c r="P37" s="53"/>
      <c r="Q37" s="53"/>
      <c r="R37" s="53"/>
      <c r="S37" s="53"/>
      <c r="T37" s="54"/>
      <c r="U37" s="46"/>
      <c r="V37" s="49"/>
      <c r="W37" s="49"/>
      <c r="X37" s="49"/>
      <c r="Y37" s="48"/>
      <c r="Z37" s="48"/>
      <c r="AA37" s="48"/>
      <c r="AB37" s="48"/>
    </row>
    <row r="38" spans="1:28" ht="9" customHeight="1">
      <c r="A38" s="133" t="s">
        <v>56</v>
      </c>
      <c r="B38" s="133"/>
      <c r="C38" s="133"/>
      <c r="D38" s="133"/>
      <c r="E38" s="133"/>
      <c r="F38" s="133"/>
      <c r="G38" s="133"/>
      <c r="H38" s="133"/>
      <c r="I38" s="133"/>
      <c r="J38" s="133"/>
      <c r="K38" s="133"/>
      <c r="L38" s="133"/>
      <c r="M38" s="133"/>
      <c r="N38" s="52"/>
      <c r="O38" s="6"/>
      <c r="P38" s="53"/>
      <c r="Q38" s="53"/>
      <c r="R38" s="53"/>
      <c r="S38" s="53"/>
      <c r="T38" s="54"/>
      <c r="U38" s="46"/>
      <c r="V38" s="49"/>
      <c r="W38" s="49"/>
      <c r="X38" s="49"/>
      <c r="Y38" s="48"/>
      <c r="Z38" s="48"/>
      <c r="AA38" s="48"/>
      <c r="AB38" s="48"/>
    </row>
    <row r="39" spans="1:15" ht="14.25" customHeight="1">
      <c r="A39" s="133"/>
      <c r="B39" s="133"/>
      <c r="C39" s="133"/>
      <c r="D39" s="133"/>
      <c r="E39" s="133"/>
      <c r="F39" s="133"/>
      <c r="G39" s="133"/>
      <c r="H39" s="133"/>
      <c r="I39" s="133"/>
      <c r="J39" s="133"/>
      <c r="K39" s="133"/>
      <c r="L39" s="133"/>
      <c r="M39" s="133"/>
      <c r="N39" s="57"/>
      <c r="O39" s="6"/>
    </row>
    <row r="40" spans="1:12" ht="12" customHeight="1">
      <c r="A40" s="60"/>
      <c r="B40" s="61"/>
      <c r="C40" s="61"/>
      <c r="D40" s="61"/>
      <c r="E40" s="61"/>
      <c r="F40" s="61"/>
      <c r="G40" s="61"/>
      <c r="H40" s="61"/>
      <c r="I40" s="61"/>
      <c r="J40" s="61"/>
      <c r="K40" s="60"/>
      <c r="L40" s="60"/>
    </row>
    <row r="41" spans="1:13" ht="12" customHeight="1">
      <c r="A41" s="133"/>
      <c r="B41" s="133"/>
      <c r="C41" s="133"/>
      <c r="D41" s="133"/>
      <c r="E41" s="133"/>
      <c r="F41" s="133"/>
      <c r="G41" s="133"/>
      <c r="H41" s="133"/>
      <c r="I41" s="133"/>
      <c r="J41" s="133"/>
      <c r="K41" s="133"/>
      <c r="L41" s="133"/>
      <c r="M41" s="133"/>
    </row>
    <row r="42" spans="1:13" ht="12" customHeight="1">
      <c r="A42" s="133"/>
      <c r="B42" s="133"/>
      <c r="C42" s="133"/>
      <c r="D42" s="133"/>
      <c r="E42" s="133"/>
      <c r="F42" s="133"/>
      <c r="G42" s="133"/>
      <c r="H42" s="133"/>
      <c r="I42" s="133"/>
      <c r="J42" s="133"/>
      <c r="K42" s="133"/>
      <c r="L42" s="133"/>
      <c r="M42" s="133"/>
    </row>
    <row r="43" spans="7:8" ht="12" customHeight="1">
      <c r="G43" s="6"/>
      <c r="H43" s="6"/>
    </row>
    <row r="44" spans="7:8" ht="12" customHeight="1">
      <c r="G44" s="6"/>
      <c r="H44" s="6"/>
    </row>
    <row r="45" spans="7:8" ht="12" customHeight="1">
      <c r="G45" s="6"/>
      <c r="H45" s="6"/>
    </row>
    <row r="46" spans="7:8" ht="12" customHeight="1">
      <c r="G46" s="6"/>
      <c r="H46" s="6"/>
    </row>
    <row r="47" spans="7:8" ht="12" customHeight="1">
      <c r="G47" s="6"/>
      <c r="H47" s="6"/>
    </row>
    <row r="48" spans="7:8" ht="12" customHeight="1">
      <c r="G48" s="6"/>
      <c r="H48" s="6"/>
    </row>
    <row r="49" spans="7:8" ht="12" customHeight="1">
      <c r="G49" s="6"/>
      <c r="H49" s="6"/>
    </row>
    <row r="50" spans="7:8" ht="12" customHeight="1">
      <c r="G50" s="6"/>
      <c r="H50" s="6"/>
    </row>
    <row r="51" spans="7:8" ht="12" customHeight="1">
      <c r="G51" s="6"/>
      <c r="H51" s="6"/>
    </row>
    <row r="52" spans="7:8" ht="12" customHeight="1">
      <c r="G52" s="6"/>
      <c r="H52" s="6"/>
    </row>
    <row r="53" spans="7:8" ht="12" customHeight="1">
      <c r="G53" s="6"/>
      <c r="H53" s="6"/>
    </row>
    <row r="54" spans="7:8" ht="12" customHeight="1">
      <c r="G54" s="6"/>
      <c r="H54" s="6"/>
    </row>
    <row r="55" spans="7:8" ht="12" customHeight="1">
      <c r="G55" s="6"/>
      <c r="H55" s="6"/>
    </row>
    <row r="56" spans="7:8" ht="12" customHeight="1">
      <c r="G56" s="6"/>
      <c r="H56" s="6"/>
    </row>
    <row r="57" spans="7:8" ht="12" customHeight="1">
      <c r="G57" s="6"/>
      <c r="H57" s="6"/>
    </row>
    <row r="58" spans="7:8" ht="12" customHeight="1">
      <c r="G58" s="6"/>
      <c r="H58" s="6"/>
    </row>
    <row r="59" spans="7:8" ht="12" customHeight="1">
      <c r="G59" s="6"/>
      <c r="H59" s="6"/>
    </row>
    <row r="60" spans="7:8" ht="12" customHeight="1">
      <c r="G60" s="6"/>
      <c r="H60" s="6"/>
    </row>
    <row r="61" spans="7:8" ht="12" customHeight="1">
      <c r="G61" s="6"/>
      <c r="H61" s="6"/>
    </row>
    <row r="62" spans="7:8" ht="12" customHeight="1">
      <c r="G62" s="6"/>
      <c r="H62" s="6"/>
    </row>
    <row r="63" spans="7:8" ht="12" customHeight="1">
      <c r="G63" s="6"/>
      <c r="H63" s="6"/>
    </row>
    <row r="64" spans="7:8" ht="12" customHeight="1">
      <c r="G64" s="6"/>
      <c r="H64" s="6"/>
    </row>
    <row r="65" spans="7:8" ht="12" customHeight="1">
      <c r="G65" s="6"/>
      <c r="H65" s="6"/>
    </row>
    <row r="66" spans="7:8" ht="12" customHeight="1">
      <c r="G66" s="6"/>
      <c r="H66" s="6"/>
    </row>
    <row r="67" spans="7:8" ht="12" customHeight="1">
      <c r="G67" s="6"/>
      <c r="H67" s="6"/>
    </row>
    <row r="68" spans="7:8" ht="12" customHeight="1">
      <c r="G68" s="6"/>
      <c r="H68" s="6"/>
    </row>
    <row r="69" spans="7:8" ht="12" customHeight="1">
      <c r="G69" s="6"/>
      <c r="H69" s="6"/>
    </row>
    <row r="70" spans="7:8" ht="12" customHeight="1">
      <c r="G70" s="6"/>
      <c r="H70" s="6"/>
    </row>
    <row r="71" spans="7:8" ht="12" customHeight="1">
      <c r="G71" s="6"/>
      <c r="H71" s="6"/>
    </row>
    <row r="72" spans="7:8" ht="12" customHeight="1">
      <c r="G72" s="6"/>
      <c r="H72" s="6"/>
    </row>
    <row r="73" spans="7:8" ht="12" customHeight="1">
      <c r="G73" s="6"/>
      <c r="H73" s="6"/>
    </row>
    <row r="74" spans="7:8" ht="12" customHeight="1">
      <c r="G74" s="6"/>
      <c r="H74" s="6"/>
    </row>
    <row r="75" spans="7:8" ht="12" customHeight="1">
      <c r="G75" s="6"/>
      <c r="H75" s="6"/>
    </row>
    <row r="76" spans="7:8" ht="12" customHeight="1">
      <c r="G76" s="6"/>
      <c r="H76" s="6"/>
    </row>
    <row r="77" spans="7:8" ht="12" customHeight="1">
      <c r="G77" s="6"/>
      <c r="H77" s="6"/>
    </row>
    <row r="78" spans="7:8" ht="12" customHeight="1">
      <c r="G78" s="6"/>
      <c r="H78" s="6"/>
    </row>
    <row r="79" spans="7:8" ht="12" customHeight="1">
      <c r="G79" s="6"/>
      <c r="H79" s="6"/>
    </row>
    <row r="80" spans="7:8" ht="12" customHeight="1">
      <c r="G80" s="6"/>
      <c r="H80" s="6"/>
    </row>
    <row r="81" spans="7:8" ht="12" customHeight="1">
      <c r="G81" s="6"/>
      <c r="H81" s="6"/>
    </row>
    <row r="82" spans="7:8" ht="12" customHeight="1">
      <c r="G82" s="6"/>
      <c r="H82" s="6"/>
    </row>
    <row r="83" spans="7:8" ht="12" customHeight="1">
      <c r="G83" s="6"/>
      <c r="H83" s="6"/>
    </row>
    <row r="84" spans="7:8" ht="12" customHeight="1">
      <c r="G84" s="6"/>
      <c r="H84" s="6"/>
    </row>
    <row r="85" spans="7:8" ht="12" customHeight="1">
      <c r="G85" s="6"/>
      <c r="H85" s="6"/>
    </row>
    <row r="86" spans="7:8" ht="12" customHeight="1">
      <c r="G86" s="6"/>
      <c r="H86" s="6"/>
    </row>
    <row r="87" spans="7:8" ht="12" customHeight="1">
      <c r="G87" s="6"/>
      <c r="H87" s="6"/>
    </row>
    <row r="88" spans="7:8" ht="12" customHeight="1">
      <c r="G88" s="6"/>
      <c r="H88" s="6"/>
    </row>
    <row r="89" spans="7:8" ht="12" customHeight="1">
      <c r="G89" s="6"/>
      <c r="H89" s="6"/>
    </row>
    <row r="90" spans="7:8" ht="12" customHeight="1">
      <c r="G90" s="6"/>
      <c r="H90" s="6"/>
    </row>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sheetData>
  <sheetProtection password="CAE1" sheet="1" selectLockedCells="1"/>
  <mergeCells count="45">
    <mergeCell ref="A4:H4"/>
    <mergeCell ref="A5:J5"/>
    <mergeCell ref="A7:D7"/>
    <mergeCell ref="K8:M8"/>
    <mergeCell ref="A8:D8"/>
    <mergeCell ref="K9:M9"/>
    <mergeCell ref="C20:E20"/>
    <mergeCell ref="S32:V32"/>
    <mergeCell ref="E9:F9"/>
    <mergeCell ref="D23:M23"/>
    <mergeCell ref="D24:M24"/>
    <mergeCell ref="S30:V30"/>
    <mergeCell ref="L29:N29"/>
    <mergeCell ref="A10:D10"/>
    <mergeCell ref="C15:M16"/>
    <mergeCell ref="C17:K19"/>
    <mergeCell ref="Y35:AB35"/>
    <mergeCell ref="L30:N30"/>
    <mergeCell ref="P30:R30"/>
    <mergeCell ref="S33:V33"/>
    <mergeCell ref="V34:X34"/>
    <mergeCell ref="Y34:AB34"/>
    <mergeCell ref="P31:R31"/>
    <mergeCell ref="S31:V31"/>
    <mergeCell ref="L32:N32"/>
    <mergeCell ref="S29:V29"/>
    <mergeCell ref="V35:X35"/>
    <mergeCell ref="D25:M25"/>
    <mergeCell ref="A32:C32"/>
    <mergeCell ref="A33:C33"/>
    <mergeCell ref="P28:R28"/>
    <mergeCell ref="S28:V28"/>
    <mergeCell ref="G26:M26"/>
    <mergeCell ref="F33:G33"/>
    <mergeCell ref="D27:M27"/>
    <mergeCell ref="A41:M42"/>
    <mergeCell ref="A38:M39"/>
    <mergeCell ref="A34:N35"/>
    <mergeCell ref="D28:M28"/>
    <mergeCell ref="P32:R32"/>
    <mergeCell ref="A30:G31"/>
    <mergeCell ref="P33:R33"/>
    <mergeCell ref="L31:N31"/>
    <mergeCell ref="F32:G32"/>
    <mergeCell ref="P29:R29"/>
  </mergeCells>
  <conditionalFormatting sqref="S35:T38">
    <cfRule type="expression" priority="2" dxfId="3" stopIfTrue="1">
      <formula>#REF!=TRUE</formula>
    </cfRule>
  </conditionalFormatting>
  <conditionalFormatting sqref="B30:G31 E9:F9 D23:G28 F8 A30:A33 D32:F33">
    <cfRule type="expression" priority="4" dxfId="3" stopIfTrue="1">
      <formula>$F$20=TRUE</formula>
    </cfRule>
  </conditionalFormatting>
  <conditionalFormatting sqref="L29:L32 Y34:Y38 S28:S33">
    <cfRule type="expression" priority="5" dxfId="3" stopIfTrue="1">
      <formula>$E$25=TRUE</formula>
    </cfRule>
  </conditionalFormatting>
  <conditionalFormatting sqref="C20">
    <cfRule type="expression" priority="6" dxfId="3" stopIfTrue="1">
      <formula>$C$32=TRUE</formula>
    </cfRule>
  </conditionalFormatting>
  <conditionalFormatting sqref="A7:D7">
    <cfRule type="expression" priority="7" dxfId="38" stopIfTrue="1">
      <formula>$F$8&lt;1</formula>
    </cfRule>
  </conditionalFormatting>
  <conditionalFormatting sqref="E8">
    <cfRule type="expression" priority="1" dxfId="3" stopIfTrue="1">
      <formula>$F$20=TRUE</formula>
    </cfRule>
  </conditionalFormatting>
  <printOptions/>
  <pageMargins left="0.25" right="0.25" top="0.75" bottom="0.75" header="0.3" footer="0.3"/>
  <pageSetup fitToHeight="1" fitToWidth="1" horizontalDpi="600" verticalDpi="600" orientation="landscape" paperSize="9" scale="68" r:id="rId3"/>
  <ignoredErrors>
    <ignoredError sqref="C20"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Blad1">
    <pageSetUpPr fitToPage="1"/>
  </sheetPr>
  <dimension ref="A3:H115"/>
  <sheetViews>
    <sheetView showGridLines="0" view="pageBreakPreview" zoomScaleSheetLayoutView="100" workbookViewId="0" topLeftCell="A1">
      <selection activeCell="C20" sqref="C20"/>
    </sheetView>
  </sheetViews>
  <sheetFormatPr defaultColWidth="9.140625" defaultRowHeight="12.75"/>
  <cols>
    <col min="1" max="1" width="6.421875" style="121" customWidth="1"/>
    <col min="2" max="2" width="33.00390625" style="121" customWidth="1"/>
    <col min="3" max="3" width="15.421875" style="121" bestFit="1" customWidth="1"/>
    <col min="4" max="4" width="19.28125" style="121" bestFit="1" customWidth="1"/>
    <col min="5" max="5" width="12.8515625" style="121" customWidth="1"/>
    <col min="6" max="7" width="9.140625" style="121" customWidth="1"/>
    <col min="8" max="8" width="0" style="121" hidden="1" customWidth="1"/>
    <col min="9" max="16384" width="9.140625" style="121" customWidth="1"/>
  </cols>
  <sheetData>
    <row r="1" ht="11.25"/>
    <row r="2" ht="11.25"/>
    <row r="3" spans="2:8" ht="11.25">
      <c r="B3" s="122" t="s">
        <v>57</v>
      </c>
      <c r="E3" s="92" t="s">
        <v>52</v>
      </c>
      <c r="G3" s="123"/>
      <c r="H3" s="123" t="s">
        <v>52</v>
      </c>
    </row>
    <row r="4" spans="2:8" ht="11.25">
      <c r="B4" s="122"/>
      <c r="G4" s="123"/>
      <c r="H4" s="123" t="s">
        <v>53</v>
      </c>
    </row>
    <row r="5" spans="2:3" ht="11.25">
      <c r="B5" s="86" t="str">
        <f>IF(E3="Ja","Begroting Spoedeisende hulp 2016","U hoeft niets in te vullen.")</f>
        <v>Begroting Spoedeisende hulp 2016</v>
      </c>
      <c r="C5" s="86"/>
    </row>
    <row r="6" spans="2:5" ht="11.25">
      <c r="B6" s="78"/>
      <c r="C6" s="78"/>
      <c r="E6" s="129" t="b">
        <f>Voorblad!F20</f>
        <v>1</v>
      </c>
    </row>
    <row r="7" spans="1:5" s="125" customFormat="1" ht="11.25">
      <c r="A7" s="72"/>
      <c r="B7" s="75" t="s">
        <v>45</v>
      </c>
      <c r="C7" s="75"/>
      <c r="D7" s="79"/>
      <c r="E7" s="80"/>
    </row>
    <row r="8" spans="1:5" ht="11.25">
      <c r="A8" s="76"/>
      <c r="B8" s="73"/>
      <c r="C8" s="73" t="s">
        <v>27</v>
      </c>
      <c r="D8" s="81" t="s">
        <v>29</v>
      </c>
      <c r="E8" s="82" t="s">
        <v>30</v>
      </c>
    </row>
    <row r="9" spans="1:5" ht="11.25">
      <c r="A9" s="63">
        <v>101</v>
      </c>
      <c r="B9" s="105" t="s">
        <v>25</v>
      </c>
      <c r="C9" s="104">
        <v>5.5</v>
      </c>
      <c r="D9" s="107">
        <v>190067</v>
      </c>
      <c r="E9" s="103">
        <f>C9*D9</f>
        <v>1045368.5</v>
      </c>
    </row>
    <row r="10" spans="1:5" ht="11.25">
      <c r="A10" s="63">
        <v>102</v>
      </c>
      <c r="B10" s="105" t="s">
        <v>26</v>
      </c>
      <c r="C10" s="104">
        <v>5.5</v>
      </c>
      <c r="D10" s="108"/>
      <c r="E10" s="103">
        <f>C10*D10</f>
        <v>0</v>
      </c>
    </row>
    <row r="11" spans="1:5" ht="11.25">
      <c r="A11" s="87"/>
      <c r="B11" s="56" t="s">
        <v>38</v>
      </c>
      <c r="C11" s="91"/>
      <c r="D11" s="90"/>
      <c r="E11" s="93">
        <f>SUM(E9:E10)</f>
        <v>1045368.5</v>
      </c>
    </row>
    <row r="12" spans="1:4" ht="11.25">
      <c r="A12" s="65"/>
      <c r="C12" s="66"/>
      <c r="D12" s="83"/>
    </row>
    <row r="13" spans="1:4" ht="11.25">
      <c r="A13" s="72"/>
      <c r="B13" s="75" t="s">
        <v>46</v>
      </c>
      <c r="C13" s="75"/>
      <c r="D13" s="79"/>
    </row>
    <row r="14" spans="1:5" ht="11.25">
      <c r="A14" s="72"/>
      <c r="B14" s="73"/>
      <c r="C14" s="73" t="s">
        <v>32</v>
      </c>
      <c r="D14" s="82" t="s">
        <v>21</v>
      </c>
      <c r="E14" s="126"/>
    </row>
    <row r="15" spans="1:4" s="126" customFormat="1" ht="11.25">
      <c r="A15" s="63">
        <v>103</v>
      </c>
      <c r="B15" s="106" t="s">
        <v>34</v>
      </c>
      <c r="C15" s="104" t="s">
        <v>33</v>
      </c>
      <c r="D15" s="103">
        <f>E11/0.7*0.3</f>
        <v>448015.0714285715</v>
      </c>
    </row>
    <row r="16" spans="1:5" ht="11.25">
      <c r="A16" s="74"/>
      <c r="B16" s="56" t="s">
        <v>39</v>
      </c>
      <c r="C16" s="91"/>
      <c r="D16" s="93">
        <f>SUM(D15:D15)</f>
        <v>448015.0714285715</v>
      </c>
      <c r="E16" s="126"/>
    </row>
    <row r="17" spans="1:4" ht="11.25">
      <c r="A17" s="72"/>
      <c r="C17" s="85"/>
      <c r="D17" s="84"/>
    </row>
    <row r="18" spans="1:5" ht="11.25">
      <c r="A18" s="72"/>
      <c r="B18" s="75" t="s">
        <v>47</v>
      </c>
      <c r="C18" s="75"/>
      <c r="D18" s="79"/>
      <c r="E18" s="84"/>
    </row>
    <row r="19" spans="1:4" ht="11.25">
      <c r="A19" s="96"/>
      <c r="B19" s="73"/>
      <c r="C19" s="73" t="s">
        <v>36</v>
      </c>
      <c r="D19" s="82" t="s">
        <v>21</v>
      </c>
    </row>
    <row r="20" spans="1:4" ht="11.25">
      <c r="A20" s="95">
        <v>104</v>
      </c>
      <c r="B20" s="109" t="s">
        <v>37</v>
      </c>
      <c r="C20" s="132">
        <v>0.087</v>
      </c>
      <c r="D20" s="110">
        <f>C20*(E11+D16)</f>
        <v>129924.3707142857</v>
      </c>
    </row>
    <row r="21" spans="1:4" ht="11.25">
      <c r="A21" s="72"/>
      <c r="B21" s="56" t="s">
        <v>40</v>
      </c>
      <c r="C21" s="91"/>
      <c r="D21" s="93">
        <f>SUM(D20)</f>
        <v>129924.3707142857</v>
      </c>
    </row>
    <row r="22" spans="1:4" ht="11.25">
      <c r="A22" s="72"/>
      <c r="C22" s="66"/>
      <c r="D22" s="83"/>
    </row>
    <row r="23" spans="1:4" ht="11.25">
      <c r="A23" s="72"/>
      <c r="B23" s="75" t="s">
        <v>60</v>
      </c>
      <c r="C23" s="75"/>
      <c r="D23" s="79"/>
    </row>
    <row r="24" spans="1:4" ht="11.25">
      <c r="A24" s="96"/>
      <c r="B24" s="111"/>
      <c r="C24" s="111" t="s">
        <v>48</v>
      </c>
      <c r="D24" s="112" t="s">
        <v>28</v>
      </c>
    </row>
    <row r="25" spans="1:5" ht="11.25">
      <c r="A25" s="97">
        <v>105</v>
      </c>
      <c r="B25" s="121" t="s">
        <v>62</v>
      </c>
      <c r="C25" s="89"/>
      <c r="D25" s="130">
        <v>90</v>
      </c>
      <c r="E25" s="131">
        <f>C25*D25</f>
        <v>0</v>
      </c>
    </row>
    <row r="26" spans="1:5" ht="11.25">
      <c r="A26" s="87"/>
      <c r="B26" s="91" t="s">
        <v>23</v>
      </c>
      <c r="C26" s="91"/>
      <c r="D26" s="90"/>
      <c r="E26" s="93">
        <f>SUM(E25:E25)</f>
        <v>0</v>
      </c>
    </row>
    <row r="27" spans="1:5" ht="11.25">
      <c r="A27" s="65"/>
      <c r="B27" s="66"/>
      <c r="C27" s="66"/>
      <c r="D27" s="67"/>
      <c r="E27" s="88"/>
    </row>
    <row r="28" spans="1:5" ht="11.25">
      <c r="A28" s="63">
        <v>106</v>
      </c>
      <c r="B28" s="56" t="s">
        <v>41</v>
      </c>
      <c r="C28" s="91"/>
      <c r="D28" s="90"/>
      <c r="E28" s="93">
        <f>E11+D16+D21</f>
        <v>1623307.942142857</v>
      </c>
    </row>
    <row r="29" spans="1:6" ht="11.25">
      <c r="A29" s="63">
        <v>107</v>
      </c>
      <c r="B29" s="181" t="s">
        <v>61</v>
      </c>
      <c r="C29" s="182"/>
      <c r="D29" s="182"/>
      <c r="E29" s="93">
        <f>E26</f>
        <v>0</v>
      </c>
      <c r="F29" s="125"/>
    </row>
    <row r="30" spans="1:5" ht="11.25">
      <c r="A30" s="63">
        <v>108</v>
      </c>
      <c r="B30" s="56" t="s">
        <v>59</v>
      </c>
      <c r="C30" s="91"/>
      <c r="D30" s="90"/>
      <c r="E30" s="93">
        <f>E28-E29</f>
        <v>1623307.942142857</v>
      </c>
    </row>
    <row r="31" spans="2:5" ht="11.25">
      <c r="B31" s="61"/>
      <c r="C31" s="61"/>
      <c r="D31" s="83"/>
      <c r="E31" s="84"/>
    </row>
    <row r="32" spans="1:6" s="127" customFormat="1" ht="11.25">
      <c r="A32" s="121"/>
      <c r="E32" s="121"/>
      <c r="F32" s="121"/>
    </row>
    <row r="37" spans="1:6" s="125" customFormat="1" ht="11.25">
      <c r="A37" s="121"/>
      <c r="B37" s="121"/>
      <c r="C37" s="121"/>
      <c r="D37" s="121"/>
      <c r="E37" s="121"/>
      <c r="F37" s="121"/>
    </row>
    <row r="38" spans="1:6" s="125" customFormat="1" ht="11.25">
      <c r="A38" s="121"/>
      <c r="B38" s="121"/>
      <c r="C38" s="121"/>
      <c r="D38" s="121"/>
      <c r="E38" s="121"/>
      <c r="F38" s="121"/>
    </row>
    <row r="39" ht="11.25">
      <c r="A39" s="126"/>
    </row>
    <row r="45" spans="1:6" s="125" customFormat="1" ht="11.25">
      <c r="A45" s="121"/>
      <c r="B45" s="121"/>
      <c r="C45" s="121"/>
      <c r="D45" s="121"/>
      <c r="E45" s="121"/>
      <c r="F45" s="121"/>
    </row>
    <row r="46" spans="1:6" s="125" customFormat="1" ht="11.25">
      <c r="A46" s="121"/>
      <c r="B46" s="121"/>
      <c r="C46" s="121"/>
      <c r="D46" s="121"/>
      <c r="E46" s="121"/>
      <c r="F46" s="121"/>
    </row>
    <row r="53" spans="1:6" s="125" customFormat="1" ht="11.25">
      <c r="A53" s="121"/>
      <c r="B53" s="121"/>
      <c r="C53" s="121"/>
      <c r="D53" s="121"/>
      <c r="E53" s="121"/>
      <c r="F53" s="121"/>
    </row>
    <row r="54" spans="1:6" s="125" customFormat="1" ht="11.25">
      <c r="A54" s="121"/>
      <c r="B54" s="121"/>
      <c r="C54" s="121"/>
      <c r="D54" s="121"/>
      <c r="E54" s="121"/>
      <c r="F54" s="121"/>
    </row>
    <row r="61" spans="1:6" s="125" customFormat="1" ht="11.25">
      <c r="A61" s="121"/>
      <c r="B61" s="121"/>
      <c r="C61" s="121"/>
      <c r="D61" s="121"/>
      <c r="E61" s="121"/>
      <c r="F61" s="121"/>
    </row>
    <row r="62" spans="1:6" s="125" customFormat="1" ht="11.25">
      <c r="A62" s="121"/>
      <c r="B62" s="121"/>
      <c r="C62" s="121"/>
      <c r="D62" s="121"/>
      <c r="E62" s="121"/>
      <c r="F62" s="121"/>
    </row>
    <row r="69" spans="1:6" s="125" customFormat="1" ht="11.25">
      <c r="A69" s="121"/>
      <c r="B69" s="121"/>
      <c r="C69" s="121"/>
      <c r="D69" s="121"/>
      <c r="E69" s="121"/>
      <c r="F69" s="121"/>
    </row>
    <row r="70" spans="1:6" s="125" customFormat="1" ht="11.25">
      <c r="A70" s="121"/>
      <c r="B70" s="121"/>
      <c r="C70" s="121"/>
      <c r="D70" s="121"/>
      <c r="E70" s="121"/>
      <c r="F70" s="121"/>
    </row>
    <row r="77" spans="1:6" s="125" customFormat="1" ht="11.25">
      <c r="A77" s="121"/>
      <c r="B77" s="121"/>
      <c r="C77" s="121"/>
      <c r="D77" s="121"/>
      <c r="E77" s="121"/>
      <c r="F77" s="121"/>
    </row>
    <row r="78" spans="1:6" s="125" customFormat="1" ht="11.25">
      <c r="A78" s="121"/>
      <c r="B78" s="121"/>
      <c r="C78" s="121"/>
      <c r="D78" s="121"/>
      <c r="E78" s="121"/>
      <c r="F78" s="121"/>
    </row>
    <row r="85" spans="1:6" s="125" customFormat="1" ht="11.25">
      <c r="A85" s="121"/>
      <c r="B85" s="121"/>
      <c r="C85" s="121"/>
      <c r="D85" s="121"/>
      <c r="E85" s="121"/>
      <c r="F85" s="121"/>
    </row>
    <row r="86" spans="1:6" s="125" customFormat="1" ht="11.25">
      <c r="A86" s="121"/>
      <c r="B86" s="121"/>
      <c r="C86" s="121"/>
      <c r="D86" s="121"/>
      <c r="E86" s="121"/>
      <c r="F86" s="121"/>
    </row>
    <row r="93" spans="1:6" s="125" customFormat="1" ht="11.25">
      <c r="A93" s="121"/>
      <c r="B93" s="121"/>
      <c r="C93" s="121"/>
      <c r="D93" s="121"/>
      <c r="E93" s="121"/>
      <c r="F93" s="121"/>
    </row>
    <row r="94" spans="1:6" s="5" customFormat="1" ht="11.25">
      <c r="A94" s="121"/>
      <c r="B94" s="121"/>
      <c r="C94" s="121"/>
      <c r="D94" s="121"/>
      <c r="E94" s="121"/>
      <c r="F94" s="121"/>
    </row>
    <row r="96" spans="1:6" s="5" customFormat="1" ht="11.25">
      <c r="A96" s="121"/>
      <c r="B96" s="121"/>
      <c r="C96" s="121"/>
      <c r="D96" s="121"/>
      <c r="E96" s="121"/>
      <c r="F96" s="121"/>
    </row>
    <row r="97" spans="1:6" s="127" customFormat="1" ht="11.25">
      <c r="A97" s="121"/>
      <c r="B97" s="121"/>
      <c r="C97" s="121"/>
      <c r="D97" s="121"/>
      <c r="E97" s="121"/>
      <c r="F97" s="121"/>
    </row>
    <row r="98" spans="1:6" s="127" customFormat="1" ht="11.25">
      <c r="A98" s="121"/>
      <c r="B98" s="121"/>
      <c r="C98" s="121"/>
      <c r="D98" s="121"/>
      <c r="E98" s="121"/>
      <c r="F98" s="121"/>
    </row>
    <row r="115" spans="1:6" s="126" customFormat="1" ht="11.25">
      <c r="A115" s="121"/>
      <c r="B115" s="121"/>
      <c r="C115" s="121"/>
      <c r="D115" s="121"/>
      <c r="E115" s="121"/>
      <c r="F115" s="121"/>
    </row>
  </sheetData>
  <sheetProtection password="CAE1" sheet="1" insertRows="0"/>
  <mergeCells count="1">
    <mergeCell ref="B29:D29"/>
  </mergeCells>
  <conditionalFormatting sqref="D18 D12:D13">
    <cfRule type="expression" priority="232" dxfId="3" stopIfTrue="1">
      <formula>#REF!=TRUE</formula>
    </cfRule>
  </conditionalFormatting>
  <conditionalFormatting sqref="E18 D14 B9:B10 D17 D19 E31 E7:E8 D24">
    <cfRule type="expression" priority="231" dxfId="3" stopIfTrue="1">
      <formula>AND($B$10=TRUE)</formula>
    </cfRule>
  </conditionalFormatting>
  <conditionalFormatting sqref="C17">
    <cfRule type="expression" priority="225" dxfId="3" stopIfTrue="1">
      <formula>#REF!=TRUE</formula>
    </cfRule>
  </conditionalFormatting>
  <conditionalFormatting sqref="D22">
    <cfRule type="expression" priority="223" dxfId="3" stopIfTrue="1">
      <formula>#REF!=TRUE</formula>
    </cfRule>
  </conditionalFormatting>
  <conditionalFormatting sqref="D31">
    <cfRule type="expression" priority="215" dxfId="3" stopIfTrue="1">
      <formula>#REF!=TRUE</formula>
    </cfRule>
  </conditionalFormatting>
  <conditionalFormatting sqref="D8">
    <cfRule type="expression" priority="204" dxfId="3" stopIfTrue="1">
      <formula>#REF!=TRUE</formula>
    </cfRule>
  </conditionalFormatting>
  <conditionalFormatting sqref="D7">
    <cfRule type="expression" priority="202" dxfId="3" stopIfTrue="1">
      <formula>#REF!=TRUE</formula>
    </cfRule>
  </conditionalFormatting>
  <conditionalFormatting sqref="C25">
    <cfRule type="expression" priority="194" dxfId="2" stopIfTrue="1">
      <formula>$E$6=TRUE</formula>
    </cfRule>
  </conditionalFormatting>
  <conditionalFormatting sqref="D10">
    <cfRule type="expression" priority="193" dxfId="2" stopIfTrue="1">
      <formula>$E$6=TRUE</formula>
    </cfRule>
  </conditionalFormatting>
  <conditionalFormatting sqref="D23">
    <cfRule type="expression" priority="168" dxfId="3" stopIfTrue="1">
      <formula>#REF!=TRUE</formula>
    </cfRule>
  </conditionalFormatting>
  <conditionalFormatting sqref="E3">
    <cfRule type="expression" priority="2" dxfId="2" stopIfTrue="1">
      <formula>$E$6=TRUE</formula>
    </cfRule>
  </conditionalFormatting>
  <conditionalFormatting sqref="A7:F33">
    <cfRule type="expression" priority="1" dxfId="0" stopIfTrue="1">
      <formula>$E$3="Nee"</formula>
    </cfRule>
  </conditionalFormatting>
  <dataValidations count="1">
    <dataValidation type="list" allowBlank="1" showInputMessage="1" showErrorMessage="1" sqref="E2:E3">
      <formula1>$H$3:$H$4</formula1>
    </dataValidation>
  </dataValidations>
  <printOptions/>
  <pageMargins left="0.7086614173228347" right="0.7086614173228347" top="0.7480314960629921" bottom="0.7480314960629921" header="0.6534375" footer="0.31496062992125984"/>
  <pageSetup fitToHeight="1" fitToWidth="1" horizontalDpi="600" verticalDpi="600" orientation="portrait" paperSize="9" scale="92" r:id="rId4"/>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codeName="Blad2">
    <pageSetUpPr fitToPage="1"/>
  </sheetPr>
  <dimension ref="A3:I132"/>
  <sheetViews>
    <sheetView showGridLines="0" view="pageBreakPreview" zoomScaleSheetLayoutView="100" workbookViewId="0" topLeftCell="A1">
      <selection activeCell="D15" sqref="D15"/>
    </sheetView>
  </sheetViews>
  <sheetFormatPr defaultColWidth="9.140625" defaultRowHeight="12.75"/>
  <cols>
    <col min="1" max="1" width="6.421875" style="121" customWidth="1"/>
    <col min="2" max="2" width="40.00390625" style="121" customWidth="1"/>
    <col min="3" max="3" width="23.7109375" style="121" bestFit="1" customWidth="1"/>
    <col min="4" max="4" width="19.28125" style="121" bestFit="1" customWidth="1"/>
    <col min="5" max="5" width="18.57421875" style="121" customWidth="1"/>
    <col min="6" max="6" width="19.28125" style="121" customWidth="1"/>
    <col min="7" max="7" width="12.8515625" style="121" customWidth="1"/>
    <col min="8" max="8" width="9.140625" style="121" customWidth="1"/>
    <col min="9" max="9" width="0" style="121" hidden="1" customWidth="1"/>
    <col min="10" max="16384" width="9.140625" style="121" customWidth="1"/>
  </cols>
  <sheetData>
    <row r="1" ht="11.25"/>
    <row r="2" ht="11.25"/>
    <row r="3" spans="2:5" ht="11.25">
      <c r="B3" s="122" t="s">
        <v>58</v>
      </c>
      <c r="E3" s="99" t="s">
        <v>52</v>
      </c>
    </row>
    <row r="4" spans="2:9" ht="11.25">
      <c r="B4" s="122"/>
      <c r="I4" s="123" t="s">
        <v>52</v>
      </c>
    </row>
    <row r="5" spans="2:9" ht="11.25">
      <c r="B5" s="86" t="str">
        <f>IF(E3="Ja","Begroting Acute verloskunde 2016","U hoeft niets in te vullen.")</f>
        <v>Begroting Acute verloskunde 2016</v>
      </c>
      <c r="C5" s="86"/>
      <c r="I5" s="123" t="s">
        <v>53</v>
      </c>
    </row>
    <row r="6" spans="2:7" ht="11.25">
      <c r="B6" s="78"/>
      <c r="C6" s="78"/>
      <c r="G6" s="124" t="b">
        <f>Voorblad!F20</f>
        <v>1</v>
      </c>
    </row>
    <row r="7" spans="1:7" s="125" customFormat="1" ht="11.25">
      <c r="A7" s="72"/>
      <c r="B7" s="75" t="s">
        <v>24</v>
      </c>
      <c r="C7" s="75"/>
      <c r="D7" s="79"/>
      <c r="E7" s="79"/>
      <c r="F7" s="83"/>
      <c r="G7" s="84"/>
    </row>
    <row r="8" spans="1:7" ht="11.25">
      <c r="A8" s="76"/>
      <c r="B8" s="73"/>
      <c r="C8" s="73" t="s">
        <v>27</v>
      </c>
      <c r="D8" s="81" t="s">
        <v>29</v>
      </c>
      <c r="E8" s="113" t="s">
        <v>30</v>
      </c>
      <c r="F8" s="126"/>
      <c r="G8" s="126"/>
    </row>
    <row r="9" spans="1:5" ht="11.25">
      <c r="A9" s="63">
        <v>101</v>
      </c>
      <c r="B9" s="109" t="s">
        <v>42</v>
      </c>
      <c r="C9" s="99"/>
      <c r="D9" s="118">
        <v>190067</v>
      </c>
      <c r="E9" s="103">
        <f>C9*D9</f>
        <v>0</v>
      </c>
    </row>
    <row r="10" spans="1:5" ht="11.25">
      <c r="A10" s="63">
        <v>102</v>
      </c>
      <c r="B10" s="128" t="s">
        <v>43</v>
      </c>
      <c r="C10" s="99"/>
      <c r="D10" s="108"/>
      <c r="E10" s="115">
        <f>C10*D10</f>
        <v>0</v>
      </c>
    </row>
    <row r="11" spans="1:5" ht="11.25">
      <c r="A11" s="87"/>
      <c r="B11" s="56" t="s">
        <v>38</v>
      </c>
      <c r="C11" s="91"/>
      <c r="D11" s="90"/>
      <c r="E11" s="114">
        <f>SUM(E9:E10)</f>
        <v>0</v>
      </c>
    </row>
    <row r="12" spans="1:5" ht="11.25">
      <c r="A12" s="65"/>
      <c r="C12" s="66"/>
      <c r="D12" s="83"/>
      <c r="E12" s="84"/>
    </row>
    <row r="13" spans="1:5" ht="11.25">
      <c r="A13" s="72"/>
      <c r="B13" s="75" t="s">
        <v>31</v>
      </c>
      <c r="C13" s="75"/>
      <c r="D13" s="79"/>
      <c r="E13" s="84"/>
    </row>
    <row r="14" spans="1:5" ht="11.25">
      <c r="A14" s="72"/>
      <c r="B14" s="73"/>
      <c r="C14" s="73" t="s">
        <v>32</v>
      </c>
      <c r="D14" s="82" t="s">
        <v>30</v>
      </c>
      <c r="E14" s="126"/>
    </row>
    <row r="15" spans="1:4" s="126" customFormat="1" ht="11.25">
      <c r="A15" s="63">
        <v>103</v>
      </c>
      <c r="B15" s="106" t="s">
        <v>34</v>
      </c>
      <c r="C15" s="104" t="s">
        <v>33</v>
      </c>
      <c r="D15" s="119">
        <f>E11/0.7*0.3</f>
        <v>0</v>
      </c>
    </row>
    <row r="16" spans="1:5" ht="11.25">
      <c r="A16" s="74"/>
      <c r="B16" s="56" t="s">
        <v>39</v>
      </c>
      <c r="C16" s="91"/>
      <c r="D16" s="93">
        <f>SUM(D15:D15)</f>
        <v>0</v>
      </c>
      <c r="E16" s="126"/>
    </row>
    <row r="17" spans="1:4" ht="11.25">
      <c r="A17" s="72"/>
      <c r="C17" s="85"/>
      <c r="D17" s="84"/>
    </row>
    <row r="18" spans="1:5" ht="11.25">
      <c r="A18" s="72"/>
      <c r="B18" s="75" t="s">
        <v>35</v>
      </c>
      <c r="C18" s="75"/>
      <c r="D18" s="79"/>
      <c r="E18" s="84"/>
    </row>
    <row r="19" spans="1:4" ht="11.25">
      <c r="A19" s="96"/>
      <c r="B19" s="73"/>
      <c r="C19" s="73" t="s">
        <v>36</v>
      </c>
      <c r="D19" s="82" t="s">
        <v>30</v>
      </c>
    </row>
    <row r="20" spans="1:4" ht="11.25">
      <c r="A20" s="95">
        <v>104</v>
      </c>
      <c r="B20" s="109" t="s">
        <v>37</v>
      </c>
      <c r="C20" s="116">
        <v>0.087</v>
      </c>
      <c r="D20" s="103">
        <f>C20*(E11+D16)</f>
        <v>0</v>
      </c>
    </row>
    <row r="21" spans="1:4" ht="11.25">
      <c r="A21" s="72"/>
      <c r="B21" s="56" t="s">
        <v>40</v>
      </c>
      <c r="C21" s="91"/>
      <c r="D21" s="93">
        <f>SUM(D20:D20)</f>
        <v>0</v>
      </c>
    </row>
    <row r="22" spans="1:6" ht="11.25">
      <c r="A22" s="72"/>
      <c r="C22" s="66"/>
      <c r="D22" s="83"/>
      <c r="E22" s="83"/>
      <c r="F22" s="83"/>
    </row>
    <row r="23" spans="1:6" ht="11.25">
      <c r="A23" s="94"/>
      <c r="B23" s="75" t="s">
        <v>44</v>
      </c>
      <c r="C23" s="66"/>
      <c r="D23" s="83"/>
      <c r="E23" s="83"/>
      <c r="F23" s="83"/>
    </row>
    <row r="24" spans="1:3" ht="11.25">
      <c r="A24" s="96"/>
      <c r="B24" s="73"/>
      <c r="C24" s="82" t="s">
        <v>65</v>
      </c>
    </row>
    <row r="25" spans="1:3" ht="11.25">
      <c r="A25" s="98">
        <v>105</v>
      </c>
      <c r="B25" s="120" t="s">
        <v>63</v>
      </c>
      <c r="C25" s="100"/>
    </row>
    <row r="26" spans="1:5" ht="11.25">
      <c r="A26" s="87"/>
      <c r="B26" s="117" t="s">
        <v>23</v>
      </c>
      <c r="C26" s="91"/>
      <c r="D26" s="90"/>
      <c r="E26" s="93">
        <f>SUM(C25:C25)</f>
        <v>0</v>
      </c>
    </row>
    <row r="27" spans="1:5" ht="11.25">
      <c r="A27" s="65"/>
      <c r="C27" s="66"/>
      <c r="D27" s="67"/>
      <c r="E27" s="88"/>
    </row>
    <row r="28" spans="1:5" ht="11.25">
      <c r="A28" s="63">
        <v>106</v>
      </c>
      <c r="B28" s="56" t="s">
        <v>49</v>
      </c>
      <c r="C28" s="91"/>
      <c r="D28" s="90"/>
      <c r="E28" s="93">
        <f>E11+D16+D21</f>
        <v>0</v>
      </c>
    </row>
    <row r="29" spans="1:5" ht="11.25">
      <c r="A29" s="63">
        <v>107</v>
      </c>
      <c r="B29" s="181" t="s">
        <v>64</v>
      </c>
      <c r="C29" s="182"/>
      <c r="D29" s="182"/>
      <c r="E29" s="93">
        <f>E26</f>
        <v>0</v>
      </c>
    </row>
    <row r="30" spans="1:5" ht="11.25">
      <c r="A30" s="63">
        <v>108</v>
      </c>
      <c r="B30" s="56" t="s">
        <v>59</v>
      </c>
      <c r="C30" s="91"/>
      <c r="D30" s="90"/>
      <c r="E30" s="93">
        <f>E28-E29</f>
        <v>0</v>
      </c>
    </row>
    <row r="31" spans="2:7" ht="11.25">
      <c r="B31" s="61"/>
      <c r="C31" s="61"/>
      <c r="D31" s="83"/>
      <c r="E31" s="83"/>
      <c r="F31" s="83"/>
      <c r="G31" s="84"/>
    </row>
    <row r="32" spans="2:6" ht="11.25">
      <c r="B32" s="127"/>
      <c r="C32" s="127"/>
      <c r="D32" s="127"/>
      <c r="E32" s="127"/>
      <c r="F32" s="127"/>
    </row>
    <row r="33" ht="11.25">
      <c r="C33" s="127"/>
    </row>
    <row r="39" ht="11.25">
      <c r="A39" s="126"/>
    </row>
    <row r="46" ht="11.25">
      <c r="H46" s="125"/>
    </row>
    <row r="49" spans="1:8" s="127" customFormat="1" ht="11.25">
      <c r="A49" s="121"/>
      <c r="B49" s="121"/>
      <c r="C49" s="121"/>
      <c r="D49" s="121"/>
      <c r="E49" s="121"/>
      <c r="F49" s="121"/>
      <c r="G49" s="121"/>
      <c r="H49" s="121"/>
    </row>
    <row r="54" spans="1:8" s="125" customFormat="1" ht="11.25">
      <c r="A54" s="121"/>
      <c r="B54" s="121"/>
      <c r="C54" s="121"/>
      <c r="D54" s="121"/>
      <c r="E54" s="121"/>
      <c r="F54" s="121"/>
      <c r="G54" s="121"/>
      <c r="H54" s="121"/>
    </row>
    <row r="55" spans="1:8" s="125" customFormat="1" ht="11.25">
      <c r="A55" s="121"/>
      <c r="B55" s="121"/>
      <c r="C55" s="121"/>
      <c r="D55" s="121"/>
      <c r="E55" s="121"/>
      <c r="F55" s="121"/>
      <c r="G55" s="121"/>
      <c r="H55" s="121"/>
    </row>
    <row r="62" spans="1:8" s="125" customFormat="1" ht="11.25">
      <c r="A62" s="121"/>
      <c r="B62" s="121"/>
      <c r="C62" s="121"/>
      <c r="D62" s="121"/>
      <c r="E62" s="121"/>
      <c r="F62" s="121"/>
      <c r="G62" s="121"/>
      <c r="H62" s="121"/>
    </row>
    <row r="63" spans="1:8" s="125" customFormat="1" ht="11.25">
      <c r="A63" s="121"/>
      <c r="B63" s="121"/>
      <c r="C63" s="121"/>
      <c r="D63" s="121"/>
      <c r="E63" s="121"/>
      <c r="F63" s="121"/>
      <c r="G63" s="121"/>
      <c r="H63" s="121"/>
    </row>
    <row r="70" spans="1:8" s="125" customFormat="1" ht="11.25">
      <c r="A70" s="121"/>
      <c r="B70" s="121"/>
      <c r="C70" s="121"/>
      <c r="D70" s="121"/>
      <c r="E70" s="121"/>
      <c r="F70" s="121"/>
      <c r="G70" s="121"/>
      <c r="H70" s="121"/>
    </row>
    <row r="71" spans="1:8" s="125" customFormat="1" ht="11.25">
      <c r="A71" s="121"/>
      <c r="B71" s="121"/>
      <c r="C71" s="121"/>
      <c r="D71" s="121"/>
      <c r="E71" s="121"/>
      <c r="F71" s="121"/>
      <c r="G71" s="121"/>
      <c r="H71" s="121"/>
    </row>
    <row r="78" spans="1:8" s="125" customFormat="1" ht="11.25">
      <c r="A78" s="121"/>
      <c r="B78" s="121"/>
      <c r="C78" s="121"/>
      <c r="D78" s="121"/>
      <c r="E78" s="121"/>
      <c r="F78" s="121"/>
      <c r="G78" s="121"/>
      <c r="H78" s="121"/>
    </row>
    <row r="79" spans="1:8" s="125" customFormat="1" ht="11.25">
      <c r="A79" s="121"/>
      <c r="B79" s="121"/>
      <c r="C79" s="121"/>
      <c r="D79" s="121"/>
      <c r="E79" s="121"/>
      <c r="F79" s="121"/>
      <c r="G79" s="121"/>
      <c r="H79" s="121"/>
    </row>
    <row r="86" spans="1:8" s="125" customFormat="1" ht="11.25">
      <c r="A86" s="121"/>
      <c r="B86" s="121"/>
      <c r="C86" s="121"/>
      <c r="D86" s="121"/>
      <c r="E86" s="121"/>
      <c r="F86" s="121"/>
      <c r="G86" s="121"/>
      <c r="H86" s="121"/>
    </row>
    <row r="87" spans="1:8" s="125" customFormat="1" ht="11.25">
      <c r="A87" s="121"/>
      <c r="B87" s="121"/>
      <c r="C87" s="121"/>
      <c r="D87" s="121"/>
      <c r="E87" s="121"/>
      <c r="F87" s="121"/>
      <c r="G87" s="121"/>
      <c r="H87" s="121"/>
    </row>
    <row r="94" spans="1:8" s="125" customFormat="1" ht="11.25">
      <c r="A94" s="121"/>
      <c r="B94" s="121"/>
      <c r="C94" s="121"/>
      <c r="D94" s="121"/>
      <c r="E94" s="121"/>
      <c r="F94" s="121"/>
      <c r="G94" s="121"/>
      <c r="H94" s="121"/>
    </row>
    <row r="95" spans="1:8" s="125" customFormat="1" ht="11.25">
      <c r="A95" s="121"/>
      <c r="B95" s="121"/>
      <c r="C95" s="121"/>
      <c r="D95" s="121"/>
      <c r="E95" s="121"/>
      <c r="F95" s="121"/>
      <c r="G95" s="121"/>
      <c r="H95" s="121"/>
    </row>
    <row r="102" spans="1:8" s="125" customFormat="1" ht="11.25">
      <c r="A102" s="121"/>
      <c r="B102" s="121"/>
      <c r="C102" s="121"/>
      <c r="D102" s="121"/>
      <c r="E102" s="121"/>
      <c r="F102" s="121"/>
      <c r="G102" s="121"/>
      <c r="H102" s="121"/>
    </row>
    <row r="103" spans="1:8" s="125" customFormat="1" ht="11.25">
      <c r="A103" s="121"/>
      <c r="B103" s="121"/>
      <c r="C103" s="121"/>
      <c r="D103" s="121"/>
      <c r="E103" s="121"/>
      <c r="F103" s="121"/>
      <c r="G103" s="121"/>
      <c r="H103" s="121"/>
    </row>
    <row r="110" spans="1:8" s="125" customFormat="1" ht="11.25">
      <c r="A110" s="121"/>
      <c r="B110" s="121"/>
      <c r="C110" s="121"/>
      <c r="D110" s="121"/>
      <c r="E110" s="121"/>
      <c r="F110" s="121"/>
      <c r="G110" s="121"/>
      <c r="H110" s="121"/>
    </row>
    <row r="111" spans="1:8" s="5" customFormat="1" ht="11.25">
      <c r="A111" s="121"/>
      <c r="B111" s="121"/>
      <c r="C111" s="121"/>
      <c r="D111" s="121"/>
      <c r="E111" s="121"/>
      <c r="F111" s="121"/>
      <c r="G111" s="121"/>
      <c r="H111" s="121"/>
    </row>
    <row r="113" spans="1:8" s="5" customFormat="1" ht="11.25">
      <c r="A113" s="121"/>
      <c r="B113" s="121"/>
      <c r="C113" s="121"/>
      <c r="D113" s="121"/>
      <c r="E113" s="121"/>
      <c r="F113" s="121"/>
      <c r="G113" s="121"/>
      <c r="H113" s="121"/>
    </row>
    <row r="114" spans="1:8" s="127" customFormat="1" ht="11.25">
      <c r="A114" s="121"/>
      <c r="B114" s="121"/>
      <c r="C114" s="121"/>
      <c r="D114" s="121"/>
      <c r="E114" s="121"/>
      <c r="F114" s="121"/>
      <c r="G114" s="121"/>
      <c r="H114" s="121"/>
    </row>
    <row r="115" spans="1:8" s="127" customFormat="1" ht="11.25">
      <c r="A115" s="121"/>
      <c r="B115" s="121"/>
      <c r="C115" s="121"/>
      <c r="D115" s="121"/>
      <c r="E115" s="121"/>
      <c r="F115" s="121"/>
      <c r="G115" s="121"/>
      <c r="H115" s="121"/>
    </row>
    <row r="132" spans="1:8" s="126" customFormat="1" ht="11.25">
      <c r="A132" s="121"/>
      <c r="B132" s="121"/>
      <c r="C132" s="121"/>
      <c r="D132" s="121"/>
      <c r="E132" s="121"/>
      <c r="F132" s="121"/>
      <c r="G132" s="121"/>
      <c r="H132" s="121"/>
    </row>
  </sheetData>
  <sheetProtection password="CAE1" sheet="1" insertRows="0"/>
  <mergeCells count="1">
    <mergeCell ref="B29:D29"/>
  </mergeCells>
  <conditionalFormatting sqref="D18 D12:D13">
    <cfRule type="expression" priority="36" dxfId="3" stopIfTrue="1">
      <formula>#REF!=TRUE</formula>
    </cfRule>
  </conditionalFormatting>
  <conditionalFormatting sqref="E18 E12:E13">
    <cfRule type="expression" priority="35" dxfId="3" stopIfTrue="1">
      <formula>AND($E$13=TRUE)</formula>
    </cfRule>
  </conditionalFormatting>
  <conditionalFormatting sqref="C17">
    <cfRule type="expression" priority="34" dxfId="3" stopIfTrue="1">
      <formula>#REF!=TRUE</formula>
    </cfRule>
  </conditionalFormatting>
  <conditionalFormatting sqref="D17">
    <cfRule type="expression" priority="33" dxfId="3" stopIfTrue="1">
      <formula>AND($E$13=TRUE)</formula>
    </cfRule>
  </conditionalFormatting>
  <conditionalFormatting sqref="D22:F22">
    <cfRule type="expression" priority="32" dxfId="3" stopIfTrue="1">
      <formula>#REF!=TRUE</formula>
    </cfRule>
  </conditionalFormatting>
  <conditionalFormatting sqref="G31">
    <cfRule type="expression" priority="29" dxfId="3" stopIfTrue="1">
      <formula>AND($E$13=TRUE)</formula>
    </cfRule>
  </conditionalFormatting>
  <conditionalFormatting sqref="D31:F31">
    <cfRule type="expression" priority="30" dxfId="3" stopIfTrue="1">
      <formula>#REF!=TRUE</formula>
    </cfRule>
  </conditionalFormatting>
  <conditionalFormatting sqref="D8">
    <cfRule type="expression" priority="28" dxfId="3" stopIfTrue="1">
      <formula>#REF!=TRUE</formula>
    </cfRule>
  </conditionalFormatting>
  <conditionalFormatting sqref="E8">
    <cfRule type="expression" priority="27" dxfId="3" stopIfTrue="1">
      <formula>AND($E$13=TRUE)</formula>
    </cfRule>
  </conditionalFormatting>
  <conditionalFormatting sqref="D7:F7">
    <cfRule type="expression" priority="26" dxfId="3" stopIfTrue="1">
      <formula>#REF!=TRUE</formula>
    </cfRule>
  </conditionalFormatting>
  <conditionalFormatting sqref="G7">
    <cfRule type="expression" priority="25" dxfId="3" stopIfTrue="1">
      <formula>AND($E$13=TRUE)</formula>
    </cfRule>
  </conditionalFormatting>
  <conditionalFormatting sqref="C25 C9:C10">
    <cfRule type="expression" priority="24" dxfId="2" stopIfTrue="1">
      <formula>$G$6=TRUE</formula>
    </cfRule>
  </conditionalFormatting>
  <conditionalFormatting sqref="D23:F23">
    <cfRule type="expression" priority="17" dxfId="3" stopIfTrue="1">
      <formula>#REF!=TRUE</formula>
    </cfRule>
  </conditionalFormatting>
  <conditionalFormatting sqref="D10">
    <cfRule type="expression" priority="11" dxfId="2" stopIfTrue="1">
      <formula>$G$6=TRUE</formula>
    </cfRule>
  </conditionalFormatting>
  <conditionalFormatting sqref="D14">
    <cfRule type="expression" priority="8" dxfId="3" stopIfTrue="1">
      <formula>AND($E$13=TRUE)</formula>
    </cfRule>
  </conditionalFormatting>
  <conditionalFormatting sqref="D19">
    <cfRule type="expression" priority="7" dxfId="3" stopIfTrue="1">
      <formula>AND($E$13=TRUE)</formula>
    </cfRule>
  </conditionalFormatting>
  <conditionalFormatting sqref="C24">
    <cfRule type="expression" priority="6" dxfId="3" stopIfTrue="1">
      <formula>AND($E$13=TRUE)</formula>
    </cfRule>
  </conditionalFormatting>
  <conditionalFormatting sqref="E3">
    <cfRule type="expression" priority="3" dxfId="2" stopIfTrue="1">
      <formula>$G$6=TRUE</formula>
    </cfRule>
  </conditionalFormatting>
  <conditionalFormatting sqref="A7:F32">
    <cfRule type="expression" priority="2" dxfId="1" stopIfTrue="1">
      <formula>$E$3="Nee"</formula>
    </cfRule>
  </conditionalFormatting>
  <conditionalFormatting sqref="B30">
    <cfRule type="expression" priority="1" dxfId="0" stopIfTrue="1">
      <formula>$E$3="Nee"</formula>
    </cfRule>
  </conditionalFormatting>
  <dataValidations count="1">
    <dataValidation type="list" allowBlank="1" showInputMessage="1" showErrorMessage="1" sqref="E3">
      <formula1>$I$4:$I$5</formula1>
    </dataValidation>
  </dataValidations>
  <printOptions/>
  <pageMargins left="0.7086614173228347" right="0.7086614173228347" top="0.7480314960629921" bottom="0.7480314960629921" header="0.6320833333333333" footer="0.31496062992125984"/>
  <pageSetup fitToHeight="1" fitToWidth="1" horizontalDpi="600" verticalDpi="600" orientation="landscape" paperSize="9" scale="89" r:id="rId4"/>
  <headerFooter>
    <oddHeader>&amp;L&amp;G</oddHeader>
  </headerFooter>
  <ignoredErrors>
    <ignoredError sqref="G6" unlockedFormula="1"/>
  </ignoredErrors>
  <legacyDrawing r:id="rId2"/>
  <legacyDrawingHF r:id="rId3"/>
</worksheet>
</file>

<file path=xl/worksheets/sheet4.xml><?xml version="1.0" encoding="utf-8"?>
<worksheet xmlns="http://schemas.openxmlformats.org/spreadsheetml/2006/main" xmlns:r="http://schemas.openxmlformats.org/officeDocument/2006/relationships">
  <sheetPr codeName="Blad3"/>
  <dimension ref="A1:A1"/>
  <sheetViews>
    <sheetView showGridLines="0" view="pageBreakPreview" zoomScale="120" zoomScaleSheetLayoutView="120" workbookViewId="0" topLeftCell="A1">
      <selection activeCell="L50" sqref="L50"/>
    </sheetView>
  </sheetViews>
  <sheetFormatPr defaultColWidth="9.140625" defaultRowHeight="12.75"/>
  <sheetData/>
  <sheetProtection password="CAE1" sheet="1" objects="1" selectLockedCells="1"/>
  <printOptions/>
  <pageMargins left="0.7" right="0.7" top="0.75" bottom="0.75" header="0.5104166666666666" footer="0.3"/>
  <pageSetup horizontalDpi="600" verticalDpi="600" orientation="portrait" paperSize="9"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Verlening Beschikbaarheidbijdrage Spoedeisende hulp en Acute verloskunde 2016</dc:title>
  <dc:subject/>
  <dc:creator>Bart Simmelink</dc:creator>
  <cp:keywords/>
  <dc:description/>
  <cp:lastModifiedBy>Scheepers, Elise</cp:lastModifiedBy>
  <cp:lastPrinted>2015-09-04T07:08:34Z</cp:lastPrinted>
  <dcterms:created xsi:type="dcterms:W3CDTF">2006-01-30T05:57:24Z</dcterms:created>
  <dcterms:modified xsi:type="dcterms:W3CDTF">2015-09-04T12:38:19Z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TaxCatchA">
    <vt:lpwstr>93;#Geboortezorg|b3556524-b251-4a57-beea-e4b5099f9677;#231;#Wmg|9a5ff9e0-52b3-4f17-8f27-debb32e42ed3;#230;#SEH|d7f93bed-1ba3-470a-aa07-da784d2b33d2;#229;#Eerste hulp|034b275e-5045-4217-a889-0b7322b63a8e;#275;#EHBO post|dfed12d8-87a0-4d83-8532-43f1ae08dbea</vt:lpwstr>
  </property>
  <property fmtid="{D5CDD505-2E9C-101B-9397-08002B2CF9AE}" pid="4" name="me0f0aaf77cd4640acf557f58a1d2c">
    <vt:lpwstr>Formulier|4bc40415-667d-4fea-816d-9688ca6ffa69</vt:lpwstr>
  </property>
  <property fmtid="{D5CDD505-2E9C-101B-9397-08002B2CF9AE}" pid="5" name="_dlc_Doc">
    <vt:lpwstr>THRFR6N5WDQ4-17-3535</vt:lpwstr>
  </property>
  <property fmtid="{D5CDD505-2E9C-101B-9397-08002B2CF9AE}" pid="6" name="_dlc_DocIdItemGu">
    <vt:lpwstr>770a26e4-438c-4a5c-a661-ddb03a86a78e</vt:lpwstr>
  </property>
  <property fmtid="{D5CDD505-2E9C-101B-9397-08002B2CF9AE}" pid="7" name="_dlc_DocIdU">
    <vt:lpwstr>http://kennisnet.nza.nl/publicaties/Aanleveren/_layouts/DocIdRedir.aspx?ID=THRFR6N5WDQ4-17-3535, THRFR6N5WDQ4-17-3535</vt:lpwstr>
  </property>
  <property fmtid="{D5CDD505-2E9C-101B-9397-08002B2CF9AE}" pid="8" name="Hoofdtek">
    <vt:lpwstr/>
  </property>
  <property fmtid="{D5CDD505-2E9C-101B-9397-08002B2CF9AE}" pid="9" name="j85cec29e8c24b8a90feb8db203ff7">
    <vt:lpwstr>Geboortezorg|b3556524-b251-4a57-beea-e4b5099f9677;Acute verloskunde|9442b49e-caa2-401a-9b3a-c82fc536c62e;Gyneacologie|58296b2c-b91f-4e38-912d-8f871e38dcef;Verloskunde|b22e6009-9384-4ca8-8307-5ae7af9dbf10;Medisch specialistische zorg|aaa7bcd1-93d8-4383-b56</vt:lpwstr>
  </property>
  <property fmtid="{D5CDD505-2E9C-101B-9397-08002B2CF9AE}" pid="10" name="BVergaderstukMetada">
    <vt:lpwstr/>
  </property>
  <property fmtid="{D5CDD505-2E9C-101B-9397-08002B2CF9AE}" pid="11" name="DocumentTyp">
    <vt:lpwstr>103;#Formulier|4bc40415-667d-4fea-816d-9688ca6ffa69</vt:lpwstr>
  </property>
  <property fmtid="{D5CDD505-2E9C-101B-9397-08002B2CF9AE}" pid="12" name="Sector(e">
    <vt:lpwstr>93;#Geboortezorg|b3556524-b251-4a57-beea-e4b5099f9677;#240;#Acute verloskunde|9442b49e-caa2-401a-9b3a-c82fc536c62e;#260;#Gyneacologie|58296b2c-b91f-4e38-912d-8f871e38dcef;#252;#Verloskunde|b22e6009-9384-4ca8-8307-5ae7af9dbf10;#151;#Medisch specialistische</vt:lpwstr>
  </property>
  <property fmtid="{D5CDD505-2E9C-101B-9397-08002B2CF9AE}" pid="13" name="VoorgangersMetada">
    <vt:lpwstr/>
  </property>
  <property fmtid="{D5CDD505-2E9C-101B-9397-08002B2CF9AE}" pid="14" name="BPrestatiebeschrijvingMetada">
    <vt:lpwstr/>
  </property>
  <property fmtid="{D5CDD505-2E9C-101B-9397-08002B2CF9AE}" pid="15" name="Publicatiedat">
    <vt:lpwstr>2015-09-04T14:45:00Z</vt:lpwstr>
  </property>
  <property fmtid="{D5CDD505-2E9C-101B-9397-08002B2CF9AE}" pid="16" name="VerzondenAanMetada">
    <vt:lpwstr/>
  </property>
  <property fmtid="{D5CDD505-2E9C-101B-9397-08002B2CF9AE}" pid="17" name="BTariefMetada">
    <vt:lpwstr/>
  </property>
  <property fmtid="{D5CDD505-2E9C-101B-9397-08002B2CF9AE}" pid="18" name="BBesluitMetada">
    <vt:lpwstr/>
  </property>
  <property fmtid="{D5CDD505-2E9C-101B-9397-08002B2CF9AE}" pid="19" name="n407de7a4204433984b2eeeaba786d">
    <vt:lpwstr>Budget en bekostiging|62db8cfb-0eaa-4e36-b002-42c9b3fb60db;Beschikbaarheidbijdrage|2a76c380-9050-4a0f-9d23-0e9451db3227;Wet|c8d9d4c2-cccc-4cbe-911d-02578beaffbc;Wmg|9a5ff9e0-52b3-4f17-8f27-debb32e42ed3;Marktordening|9cc58526-68a0-4183-9d24-6344c045578f;To</vt:lpwstr>
  </property>
  <property fmtid="{D5CDD505-2E9C-101B-9397-08002B2CF9AE}" pid="20" name="Extra zoekwoord">
    <vt:lpwstr/>
  </property>
  <property fmtid="{D5CDD505-2E9C-101B-9397-08002B2CF9AE}" pid="21" name="l24ea505ea8d4be1bd84e8204c620c">
    <vt:lpwstr/>
  </property>
  <property fmtid="{D5CDD505-2E9C-101B-9397-08002B2CF9AE}" pid="22" name="Ingetrokke">
    <vt:lpwstr>Nee</vt:lpwstr>
  </property>
  <property fmtid="{D5CDD505-2E9C-101B-9397-08002B2CF9AE}" pid="23" name="DocumentTypeMetada">
    <vt:lpwstr>Regels:Formulier|4bc40415-667d-4fea-816d-9688ca6ffa69</vt:lpwstr>
  </property>
  <property fmtid="{D5CDD505-2E9C-101B-9397-08002B2CF9AE}" pid="24" name="BPublicatieMetada">
    <vt:lpwstr/>
  </property>
  <property fmtid="{D5CDD505-2E9C-101B-9397-08002B2CF9AE}" pid="25" name="ExtraZoekwoordenMetada">
    <vt:lpwstr/>
  </property>
  <property fmtid="{D5CDD505-2E9C-101B-9397-08002B2CF9AE}" pid="26" name="Verzonden a">
    <vt:lpwstr/>
  </property>
  <property fmtid="{D5CDD505-2E9C-101B-9397-08002B2CF9AE}" pid="27" name="BCirculaireMetada">
    <vt:lpwstr/>
  </property>
  <property fmtid="{D5CDD505-2E9C-101B-9397-08002B2CF9AE}" pid="28" name="BFormulierMetada">
    <vt:lpwstr/>
  </property>
  <property fmtid="{D5CDD505-2E9C-101B-9397-08002B2CF9AE}" pid="29" name="BBijlageMetada">
    <vt:lpwstr/>
  </property>
  <property fmtid="{D5CDD505-2E9C-101B-9397-08002B2CF9AE}" pid="30" name="BBeleidsregelMetada">
    <vt:lpwstr/>
  </property>
  <property fmtid="{D5CDD505-2E9C-101B-9397-08002B2CF9AE}" pid="31" name="NZa-zoekwoordenMetada">
    <vt:lpwstr>Budget en bekostiging|62db8cfb-0eaa-4e36-b002-42c9b3fb60db;Budget en bekostiging:Beschikbaarheidbijdrage|2a76c380-9050-4a0f-9d23-0e9451db3227;Wet|c8d9d4c2-cccc-4cbe-911d-02578beaffbc;Wet:Wmg|9a5ff9e0-52b3-4f17-8f27-debb32e42ed3;Wet:Wmg:Marktordening|9cc58</vt:lpwstr>
  </property>
  <property fmtid="{D5CDD505-2E9C-101B-9397-08002B2CF9AE}" pid="32" name="Heeft dit stuk bijlage(n">
    <vt:lpwstr>0</vt:lpwstr>
  </property>
  <property fmtid="{D5CDD505-2E9C-101B-9397-08002B2CF9AE}" pid="33" name="NZa-zoekwoord">
    <vt:lpwstr>159;#Budget en bekostiging|62db8cfb-0eaa-4e36-b002-42c9b3fb60db;#277;#Beschikbaarheidbijdrage|2a76c380-9050-4a0f-9d23-0e9451db3227;#228;#Wet|c8d9d4c2-cccc-4cbe-911d-02578beaffbc;#231;#Wmg|9a5ff9e0-52b3-4f17-8f27-debb32e42ed3;#265;#Marktordening|9cc58526-6</vt:lpwstr>
  </property>
  <property fmtid="{D5CDD505-2E9C-101B-9397-08002B2CF9AE}" pid="34" name="Sector(en)Metada">
    <vt:lpwstr>Alle:Geboortezorg|b3556524-b251-4a57-beea-e4b5099f9677;Alle:Geboortezorg:Acute verloskunde|9442b49e-caa2-401a-9b3a-c82fc536c62e;Alle:Geboortezorg:Gyneacologie|58296b2c-b91f-4e38-912d-8f871e38dcef;Alle:Geboortezorg:Verloskundige zorg:Verloskunde|b22e6009-9</vt:lpwstr>
  </property>
  <property fmtid="{D5CDD505-2E9C-101B-9397-08002B2CF9AE}" pid="35" name="BNadereRegelMetada">
    <vt:lpwstr/>
  </property>
  <property fmtid="{D5CDD505-2E9C-101B-9397-08002B2CF9AE}" pid="36" name="WorkflowChangePa">
    <vt:lpwstr>5dd26274-7450-4d13-b077-7382865cccce,4;5dd26274-7450-4d13-b077-7382865cccce,4;5dd26274-7450-4d13-b077-7382865cccce,4;5dd26274-7450-4d13-b077-7382865cccce,4;5dd26274-7450-4d13-b077-7382865cccce,4;5dd26274-7450-4d13-b077-7382865cccce,8;5dd26274-7450-4d13-b0</vt:lpwstr>
  </property>
</Properties>
</file>