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855" tabRatio="923" activeTab="0"/>
  </bookViews>
  <sheets>
    <sheet name="1. Voorblad" sheetId="1" r:id="rId1"/>
    <sheet name="2. Definities &amp; Toelichting" sheetId="2" r:id="rId2"/>
    <sheet name="3. Omzet AAN-Plafond" sheetId="3" r:id="rId3"/>
    <sheet name="4. Omzet VIA-Plafond Collectief" sheetId="4" r:id="rId4"/>
    <sheet name="5. Vragen" sheetId="5" r:id="rId5"/>
    <sheet name="Inleesblad_Omzet" sheetId="6" state="hidden" r:id="rId6"/>
    <sheet name="Inleesblad_Nuanceringen" sheetId="7" state="hidden" r:id="rId7"/>
    <sheet name="Inleesblad_Totalen" sheetId="8" state="hidden" r:id="rId8"/>
    <sheet name="Inleesblad_vragen" sheetId="9" state="hidden" r:id="rId9"/>
  </sheets>
  <externalReferences>
    <externalReference r:id="rId12"/>
  </externalReferences>
  <definedNames>
    <definedName name="_xlnm.Print_Area" localSheetId="0">'1. Voorblad'!$A$1:$H$39</definedName>
    <definedName name="_xlnm.Print_Area" localSheetId="3">'4. Omzet VIA-Plafond Collectief'!$A$1:$J$89</definedName>
    <definedName name="NZaCategorie" localSheetId="1">'[1]1. Voorblad'!$J$18:$J$24</definedName>
    <definedName name="NZaCategorie" localSheetId="4">'[1]1. Voorblad'!$J$18:$J$24</definedName>
    <definedName name="NZaCategorie">'1. Voorblad'!$J$18:$J$20</definedName>
    <definedName name="Z_52EB1485_ECFC_4D16_B893_125E4D85986E_.wvu.PrintArea" localSheetId="2" hidden="1">'3. Omzet AAN-Plafond'!$A$1:$M$14</definedName>
    <definedName name="Z_52EB1485_ECFC_4D16_B893_125E4D85986E_.wvu.PrintArea" localSheetId="3" hidden="1">'4. Omzet VIA-Plafond Collectief'!$A$1:$M$13</definedName>
  </definedNames>
  <calcPr fullCalcOnLoad="1"/>
</workbook>
</file>

<file path=xl/comments3.xml><?xml version="1.0" encoding="utf-8"?>
<comments xmlns="http://schemas.openxmlformats.org/spreadsheetml/2006/main">
  <authors>
    <author>Griek, Esther</author>
  </authors>
  <commentList>
    <comment ref="A14" authorId="0">
      <text>
        <r>
          <rPr>
            <b/>
            <sz val="9"/>
            <rFont val="Tahoma"/>
            <family val="2"/>
          </rPr>
          <t>Griek, Esther:</t>
        </r>
        <r>
          <rPr>
            <sz val="9"/>
            <rFont val="Tahoma"/>
            <family val="2"/>
          </rPr>
          <t xml:space="preserve">
wel of niet opnemen in andere bladen?</t>
        </r>
      </text>
    </comment>
  </commentList>
</comments>
</file>

<file path=xl/comments4.xml><?xml version="1.0" encoding="utf-8"?>
<comments xmlns="http://schemas.openxmlformats.org/spreadsheetml/2006/main">
  <authors>
    <author>Griek, Esther</author>
  </authors>
  <commentList>
    <comment ref="A10" authorId="0">
      <text>
        <r>
          <rPr>
            <b/>
            <sz val="9"/>
            <rFont val="Tahoma"/>
            <family val="2"/>
          </rPr>
          <t>Griek, Esther:</t>
        </r>
        <r>
          <rPr>
            <sz val="9"/>
            <rFont val="Tahoma"/>
            <family val="2"/>
          </rPr>
          <t xml:space="preserve">
wel of niet opnemen in andere bladen?</t>
        </r>
      </text>
    </comment>
  </commentList>
</comments>
</file>

<file path=xl/sharedStrings.xml><?xml version="1.0" encoding="utf-8"?>
<sst xmlns="http://schemas.openxmlformats.org/spreadsheetml/2006/main" count="252" uniqueCount="104">
  <si>
    <t>Datum</t>
  </si>
  <si>
    <t>Instelling</t>
  </si>
  <si>
    <t xml:space="preserve">Naam </t>
  </si>
  <si>
    <t>Naam</t>
  </si>
  <si>
    <t xml:space="preserve">NZa-nummer instelling </t>
  </si>
  <si>
    <t>Totaal</t>
  </si>
  <si>
    <r>
      <t xml:space="preserve">
</t>
    </r>
  </si>
  <si>
    <t>Anders, namelijk:</t>
  </si>
  <si>
    <t>Versie</t>
  </si>
  <si>
    <t>Definities en toelichting</t>
  </si>
  <si>
    <t>Honorariumomzet vrijgevestigden</t>
  </si>
  <si>
    <t>Registratienummer NZa</t>
  </si>
  <si>
    <t>Plaats</t>
  </si>
  <si>
    <t>Contactpersoon</t>
  </si>
  <si>
    <t>Telefoon</t>
  </si>
  <si>
    <t>E-mail</t>
  </si>
  <si>
    <t>Huidige opbrengstwaarde</t>
  </si>
  <si>
    <t>Verwachte opbrengstwaarde</t>
  </si>
  <si>
    <t>Relatieve verhouding honorarium / totale omzet</t>
  </si>
  <si>
    <t>OHW 2012</t>
  </si>
  <si>
    <t>Onderhandenwerkpositie</t>
  </si>
  <si>
    <t>Mutatie OHW</t>
  </si>
  <si>
    <t>Mutatieposten</t>
  </si>
  <si>
    <t>Onderhandenwerk</t>
  </si>
  <si>
    <t>A</t>
  </si>
  <si>
    <t>B</t>
  </si>
  <si>
    <t>C</t>
  </si>
  <si>
    <t>D</t>
  </si>
  <si>
    <r>
      <t xml:space="preserve">Welke methode is gebruikt voor het bepalen van het onderhandenwerk </t>
    </r>
    <r>
      <rPr>
        <b/>
        <sz val="9"/>
        <rFont val="Verdana"/>
        <family val="2"/>
      </rPr>
      <t>2012</t>
    </r>
  </si>
  <si>
    <t>Ja</t>
  </si>
  <si>
    <t>Nee</t>
  </si>
  <si>
    <t xml:space="preserve">Omzet in gehele euro's </t>
  </si>
  <si>
    <t>Specialisme</t>
  </si>
  <si>
    <t>Totaal omzet</t>
  </si>
  <si>
    <t>Omzet*</t>
  </si>
  <si>
    <t>Nuanceringen</t>
  </si>
  <si>
    <t>Nuanceringen i.v.m. controles</t>
  </si>
  <si>
    <t>Nuanceringen i.v.m. schadelastcontracten</t>
  </si>
  <si>
    <t>Instelling/collectief (op voorblad invullen)</t>
  </si>
  <si>
    <r>
      <t xml:space="preserve">Indien bij vraag </t>
    </r>
    <r>
      <rPr>
        <b/>
        <sz val="9"/>
        <rFont val="Verdana"/>
        <family val="2"/>
      </rPr>
      <t>1</t>
    </r>
    <r>
      <rPr>
        <sz val="9"/>
        <rFont val="Verdana"/>
        <family val="2"/>
      </rPr>
      <t xml:space="preserve"> het antwoord </t>
    </r>
    <r>
      <rPr>
        <b/>
        <sz val="9"/>
        <rFont val="Verdana"/>
        <family val="2"/>
      </rPr>
      <t>A</t>
    </r>
    <r>
      <rPr>
        <sz val="9"/>
        <rFont val="Verdana"/>
        <family val="2"/>
      </rPr>
      <t xml:space="preserve"> of </t>
    </r>
    <r>
      <rPr>
        <b/>
        <sz val="9"/>
        <rFont val="Verdana"/>
        <family val="2"/>
      </rPr>
      <t>C</t>
    </r>
    <r>
      <rPr>
        <sz val="9"/>
        <rFont val="Verdana"/>
        <family val="2"/>
      </rPr>
      <t xml:space="preserve"> is, welk percentage is toegepast?</t>
    </r>
  </si>
  <si>
    <r>
      <t xml:space="preserve">Indien bij vraag </t>
    </r>
    <r>
      <rPr>
        <b/>
        <sz val="9"/>
        <rFont val="Verdana"/>
        <family val="2"/>
      </rPr>
      <t>3</t>
    </r>
    <r>
      <rPr>
        <sz val="9"/>
        <rFont val="Verdana"/>
        <family val="2"/>
      </rPr>
      <t xml:space="preserve"> het antwoord </t>
    </r>
    <r>
      <rPr>
        <b/>
        <sz val="9"/>
        <rFont val="Verdana"/>
        <family val="2"/>
      </rPr>
      <t>A</t>
    </r>
    <r>
      <rPr>
        <sz val="9"/>
        <rFont val="Verdana"/>
        <family val="2"/>
      </rPr>
      <t xml:space="preserve"> of</t>
    </r>
    <r>
      <rPr>
        <b/>
        <sz val="9"/>
        <rFont val="Verdana"/>
        <family val="2"/>
      </rPr>
      <t xml:space="preserve"> C</t>
    </r>
    <r>
      <rPr>
        <sz val="9"/>
        <rFont val="Verdana"/>
        <family val="2"/>
      </rPr>
      <t xml:space="preserve"> is, welk percentage is toegepast?</t>
    </r>
  </si>
  <si>
    <t>Vragen</t>
  </si>
  <si>
    <t>Volgt u voor het bepalen van de nuanceringen in verband met controles en schadelastcontracten de methodes zoals beschreven in de handreiking?</t>
  </si>
  <si>
    <r>
      <t xml:space="preserve">Indien </t>
    </r>
    <r>
      <rPr>
        <b/>
        <sz val="9"/>
        <rFont val="Verdana"/>
        <family val="2"/>
      </rPr>
      <t>nee</t>
    </r>
    <r>
      <rPr>
        <sz val="9"/>
        <rFont val="Verdana"/>
        <family val="2"/>
      </rPr>
      <t xml:space="preserve"> bij vraag </t>
    </r>
    <r>
      <rPr>
        <b/>
        <sz val="9"/>
        <rFont val="Verdana"/>
        <family val="2"/>
      </rPr>
      <t>6</t>
    </r>
    <r>
      <rPr>
        <sz val="9"/>
        <rFont val="Verdana"/>
        <family val="2"/>
      </rPr>
      <t>: wat is de onderbouwing om van de handreiking af te wijken?</t>
    </r>
  </si>
  <si>
    <t>Beschikkingsnummer</t>
  </si>
  <si>
    <t>AAN-Plafond</t>
  </si>
  <si>
    <t>Beschikkingsnummer*</t>
  </si>
  <si>
    <t>Collectiefnaam</t>
  </si>
  <si>
    <t>Collectief 1</t>
  </si>
  <si>
    <t>Collectief 2</t>
  </si>
  <si>
    <t>Collectief 6</t>
  </si>
  <si>
    <t>Collectief 3</t>
  </si>
  <si>
    <t>Collectief 4</t>
  </si>
  <si>
    <t>Collectief 5</t>
  </si>
  <si>
    <t>Handtekening Raad van Bestuur**</t>
  </si>
  <si>
    <t>Omzet</t>
  </si>
  <si>
    <t>Handtekening Accountant***</t>
  </si>
  <si>
    <t>Vrijgevestigd</t>
  </si>
  <si>
    <t>Nummer</t>
  </si>
  <si>
    <t>Instellingsnaam</t>
  </si>
  <si>
    <t>Plafondnaam</t>
  </si>
  <si>
    <t>Omzet2011</t>
  </si>
  <si>
    <t>Omzet2012</t>
  </si>
  <si>
    <t>OHW2011</t>
  </si>
  <si>
    <t>OHW2012</t>
  </si>
  <si>
    <t>Categorie</t>
  </si>
  <si>
    <t>Waarde</t>
  </si>
  <si>
    <t>Nuancering</t>
  </si>
  <si>
    <t>Vraag</t>
  </si>
  <si>
    <t>Antwoord</t>
  </si>
  <si>
    <t>Subvraag</t>
  </si>
  <si>
    <r>
      <t xml:space="preserve">*** bij een </t>
    </r>
    <r>
      <rPr>
        <b/>
        <sz val="8"/>
        <color indexed="8"/>
        <rFont val="Verdana"/>
        <family val="2"/>
      </rPr>
      <t>vrijgevestigde</t>
    </r>
    <r>
      <rPr>
        <sz val="8"/>
        <color indexed="8"/>
        <rFont val="Verdana"/>
        <family val="2"/>
      </rPr>
      <t xml:space="preserve"> honorariumomzet van meer dan €100.000.</t>
    </r>
  </si>
  <si>
    <t>Verantwoordingsdocument 
Honorariumomzet medisch specialisten 2013</t>
  </si>
  <si>
    <t>Totaal vrijgevestigde honorariumomzet 2013</t>
  </si>
  <si>
    <t>geopend 2013, gesloten 2013</t>
  </si>
  <si>
    <t>OHW 2013</t>
  </si>
  <si>
    <t xml:space="preserve">
geopend 2012, gesloten 2013</t>
  </si>
  <si>
    <t>Totale omzet alle specialismes</t>
  </si>
  <si>
    <t>Instelling (op voorblad invullen)</t>
  </si>
  <si>
    <t>Beschikkingsnummer (zie beschikking "Honorariumomzetplafond 2013 voor VIA declareren")</t>
  </si>
  <si>
    <t>Collectiefnaam (zoals opgegeven bij de Nza)</t>
  </si>
  <si>
    <t>Totale omzet alle specialismen</t>
  </si>
  <si>
    <t>Totaal Collectief 1</t>
  </si>
  <si>
    <t>Subtotaal</t>
  </si>
  <si>
    <t>Totaal Collectief 4</t>
  </si>
  <si>
    <t>Totaal Collectief 5</t>
  </si>
  <si>
    <t>Totaal Collectief 6</t>
  </si>
  <si>
    <t>Totaal Collectief 2</t>
  </si>
  <si>
    <t>Totaal Collectief 3</t>
  </si>
  <si>
    <t>REA13-1.0</t>
  </si>
  <si>
    <t>jaartal</t>
  </si>
  <si>
    <t>Jaartal</t>
  </si>
  <si>
    <t>De informatie uit dit formulier zal worden gebruikt voor het afrekenen van de honorariumomzetplafonds 2013</t>
  </si>
  <si>
    <r>
      <t xml:space="preserve">** NB: Conform Regeling NR/CU-223 ligt de verplichting voor het aanleveren van de omzetgegevens bij de instelling. Het is daarom </t>
    </r>
    <r>
      <rPr>
        <b/>
        <sz val="8"/>
        <rFont val="Verdana"/>
        <family val="2"/>
      </rPr>
      <t>niet</t>
    </r>
    <r>
      <rPr>
        <sz val="8"/>
        <rFont val="Verdana"/>
        <family val="2"/>
      </rPr>
      <t xml:space="preserve"> vereist dat deze verantwoording namens de collectieven wordt ondertekend.</t>
    </r>
  </si>
  <si>
    <r>
      <t xml:space="preserve">*U dient het ingevulde formulier uitsluitend elektronisch naar de NZa toe te zenden via </t>
    </r>
    <r>
      <rPr>
        <b/>
        <sz val="8"/>
        <color indexed="8"/>
        <rFont val="Verdana"/>
        <family val="2"/>
      </rPr>
      <t>info@nza.nl</t>
    </r>
    <r>
      <rPr>
        <sz val="8"/>
        <color indexed="8"/>
        <rFont val="Verdana"/>
        <family val="2"/>
      </rPr>
      <t xml:space="preserve">, samen met een scan van het ondertekende voorblad en een accountantsverklaring (bij een </t>
    </r>
    <r>
      <rPr>
        <b/>
        <sz val="8"/>
        <color indexed="8"/>
        <rFont val="Verdana"/>
        <family val="2"/>
      </rPr>
      <t>vrijgevestigde</t>
    </r>
    <r>
      <rPr>
        <sz val="8"/>
        <color indexed="8"/>
        <rFont val="Verdana"/>
        <family val="2"/>
      </rPr>
      <t xml:space="preserve"> honorariumomzet van meer dan €100.000).</t>
    </r>
  </si>
  <si>
    <t>Samenvatting ingevulde gegevens op de achterliggende tabbladen</t>
  </si>
  <si>
    <t>Tabblad 3 en 4. Omzetopgave</t>
  </si>
  <si>
    <t>Algemeen, tabblad 1. Voorblad</t>
  </si>
  <si>
    <t>Tabblad 5. Vragen</t>
  </si>
  <si>
    <t xml:space="preserve">NB: dit formulier bestaat uit 5 tabbladen. </t>
  </si>
  <si>
    <r>
      <t xml:space="preserve">Welke methode is gebruikt voor het bepalen van het onderhandenwerk </t>
    </r>
    <r>
      <rPr>
        <b/>
        <sz val="9"/>
        <rFont val="Verdana"/>
        <family val="2"/>
      </rPr>
      <t>2013</t>
    </r>
  </si>
  <si>
    <r>
      <t xml:space="preserve">Indien de antwoorden bij vragen </t>
    </r>
    <r>
      <rPr>
        <b/>
        <sz val="9"/>
        <rFont val="Verdana"/>
        <family val="2"/>
      </rPr>
      <t>1</t>
    </r>
    <r>
      <rPr>
        <sz val="9"/>
        <rFont val="Verdana"/>
        <family val="2"/>
      </rPr>
      <t xml:space="preserve"> en </t>
    </r>
    <r>
      <rPr>
        <b/>
        <sz val="9"/>
        <rFont val="Verdana"/>
        <family val="2"/>
      </rPr>
      <t>2</t>
    </r>
    <r>
      <rPr>
        <sz val="9"/>
        <rFont val="Verdana"/>
        <family val="2"/>
      </rPr>
      <t xml:space="preserve"> afwijken van de antwoorden bij de vragen </t>
    </r>
    <r>
      <rPr>
        <b/>
        <sz val="9"/>
        <rFont val="Verdana"/>
        <family val="2"/>
      </rPr>
      <t>3</t>
    </r>
    <r>
      <rPr>
        <sz val="9"/>
        <rFont val="Verdana"/>
        <family val="2"/>
      </rPr>
      <t xml:space="preserve"> en </t>
    </r>
    <r>
      <rPr>
        <b/>
        <sz val="9"/>
        <rFont val="Verdana"/>
        <family val="2"/>
      </rPr>
      <t>4:</t>
    </r>
    <r>
      <rPr>
        <sz val="9"/>
        <rFont val="Verdana"/>
        <family val="2"/>
      </rPr>
      <t xml:space="preserve"> wat is de motivatie om in </t>
    </r>
    <r>
      <rPr>
        <b/>
        <sz val="9"/>
        <rFont val="Verdana"/>
        <family val="2"/>
      </rPr>
      <t>2013</t>
    </r>
    <r>
      <rPr>
        <sz val="9"/>
        <rFont val="Verdana"/>
        <family val="2"/>
      </rPr>
      <t xml:space="preserve"> af te wijken van de methode in </t>
    </r>
    <r>
      <rPr>
        <b/>
        <sz val="9"/>
        <rFont val="Verdana"/>
        <family val="2"/>
      </rPr>
      <t>2012?</t>
    </r>
  </si>
  <si>
    <t xml:space="preserve">* Nummer van de beschikking "Honorariumomzetplafond 2013 voor AAN declareren" die op het moment van indienen van dit formulier geldig is. </t>
  </si>
  <si>
    <t>Inzenden vóór 1 januari 2015*</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</si>
</sst>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_ ;[Red]\-#,##0\ "/>
    <numFmt numFmtId="174" formatCode="#,##0.0"/>
    <numFmt numFmtId="175" formatCode="#,##0_ \ ;\(#,##0\)_ ;"/>
    <numFmt numFmtId="176" formatCode="#,##0_ ;\(#,##0\);"/>
    <numFmt numFmtId="177" formatCode="dd/mm/yy_ "/>
    <numFmt numFmtId="178" formatCode="\(#,##0\)_ ;#,##0_ \ ;\ \(* \)_ "/>
    <numFmt numFmtId="179" formatCode="#,##0_ ;;"/>
    <numFmt numFmtId="180" formatCode="General\ "/>
    <numFmt numFmtId="181" formatCode="0\ ;"/>
    <numFmt numFmtId="182" formatCode="\ \ƒ* #,##0_ \ ;\ \ƒ* ;\ \ƒ* "/>
    <numFmt numFmtId="183" formatCode="\ \ \ \ 0"/>
    <numFmt numFmtId="184" formatCode="0_ "/>
    <numFmt numFmtId="185" formatCode="0;;"/>
    <numFmt numFmtId="186" formatCode="0%;\(0%\);\%"/>
    <numFmt numFmtId="187" formatCode="&quot;F&quot;\ #,##0_-;&quot;F&quot;\ #,##0\-"/>
    <numFmt numFmtId="188" formatCode="0.0"/>
    <numFmt numFmtId="189" formatCode="[$-413]d\ mmmm\ yyyy;@"/>
    <numFmt numFmtId="190" formatCode="[$-413]dddd\ d\ mmmm\ yyyy"/>
    <numFmt numFmtId="191" formatCode="00.00.00.000"/>
    <numFmt numFmtId="192" formatCode="0#########"/>
    <numFmt numFmtId="193" formatCode="&quot;Ja&quot;;&quot;Ja&quot;;&quot;Nee&quot;"/>
    <numFmt numFmtId="194" formatCode="&quot;Waar&quot;;&quot;Waar&quot;;&quot;Niet waar&quot;"/>
    <numFmt numFmtId="195" formatCode="&quot;Aan&quot;;&quot;Aan&quot;;&quot;Uit&quot;"/>
    <numFmt numFmtId="196" formatCode="[$€-2]\ #.##000_);[Red]\([$€-2]\ #.##000\)"/>
    <numFmt numFmtId="197" formatCode="dd/mm/yyyy"/>
    <numFmt numFmtId="198" formatCode="000"/>
    <numFmt numFmtId="199" formatCode="0.0%"/>
    <numFmt numFmtId="200" formatCode="0000"/>
  </numFmts>
  <fonts count="80">
    <font>
      <sz val="10"/>
      <name val="Arial"/>
      <family val="0"/>
    </font>
    <font>
      <sz val="11"/>
      <color indexed="8"/>
      <name val="Calibri"/>
      <family val="2"/>
    </font>
    <font>
      <b/>
      <sz val="10"/>
      <name val="Arial"/>
      <family val="2"/>
    </font>
    <font>
      <sz val="9"/>
      <name val="Arial"/>
      <family val="2"/>
    </font>
    <font>
      <b/>
      <sz val="9"/>
      <name val="Arial"/>
      <family val="2"/>
    </font>
    <font>
      <sz val="10"/>
      <name val="Helv"/>
      <family val="0"/>
    </font>
    <font>
      <b/>
      <sz val="14"/>
      <name val="Helv"/>
      <family val="0"/>
    </font>
    <font>
      <sz val="24"/>
      <color indexed="13"/>
      <name val="Helv"/>
      <family val="0"/>
    </font>
    <font>
      <sz val="9"/>
      <name val="Verdana"/>
      <family val="2"/>
    </font>
    <font>
      <b/>
      <sz val="9"/>
      <name val="Verdana"/>
      <family val="2"/>
    </font>
    <font>
      <sz val="8"/>
      <name val="Helv"/>
      <family val="0"/>
    </font>
    <font>
      <sz val="9"/>
      <name val="Helv"/>
      <family val="0"/>
    </font>
    <font>
      <sz val="14"/>
      <name val="Verdana"/>
      <family val="2"/>
    </font>
    <font>
      <sz val="8"/>
      <color indexed="8"/>
      <name val="Verdana"/>
      <family val="2"/>
    </font>
    <font>
      <sz val="9"/>
      <color indexed="8"/>
      <name val="Verdana"/>
      <family val="2"/>
    </font>
    <font>
      <b/>
      <sz val="9"/>
      <color indexed="8"/>
      <name val="Verdana"/>
      <family val="2"/>
    </font>
    <font>
      <b/>
      <sz val="9"/>
      <color indexed="9"/>
      <name val="Verdana"/>
      <family val="2"/>
    </font>
    <font>
      <sz val="9"/>
      <color indexed="9"/>
      <name val="Verdana"/>
      <family val="2"/>
    </font>
    <font>
      <sz val="8"/>
      <name val="Arial"/>
      <family val="2"/>
    </font>
    <font>
      <u val="single"/>
      <sz val="10"/>
      <color indexed="20"/>
      <name val="Arial"/>
      <family val="2"/>
    </font>
    <font>
      <b/>
      <sz val="18"/>
      <color indexed="56"/>
      <name val="Cambria"/>
      <family val="2"/>
    </font>
    <font>
      <b/>
      <sz val="10"/>
      <name val="Verdana"/>
      <family val="2"/>
    </font>
    <font>
      <sz val="10"/>
      <color indexed="8"/>
      <name val="Cambria"/>
      <family val="1"/>
    </font>
    <font>
      <sz val="10"/>
      <name val="Cambria"/>
      <family val="1"/>
    </font>
    <font>
      <b/>
      <sz val="8"/>
      <name val="Verdana"/>
      <family val="2"/>
    </font>
    <font>
      <b/>
      <sz val="14"/>
      <name val="Verdana"/>
      <family val="2"/>
    </font>
    <font>
      <b/>
      <sz val="11"/>
      <color indexed="10"/>
      <name val="Verdana"/>
      <family val="2"/>
    </font>
    <font>
      <sz val="8.5"/>
      <name val="Verdana"/>
      <family val="2"/>
    </font>
    <font>
      <b/>
      <sz val="8.5"/>
      <name val="Verdana"/>
      <family val="2"/>
    </font>
    <font>
      <u val="single"/>
      <sz val="11"/>
      <name val="Calibri"/>
      <family val="2"/>
    </font>
    <font>
      <u val="single"/>
      <sz val="9"/>
      <name val="Verdana"/>
      <family val="2"/>
    </font>
    <font>
      <sz val="11"/>
      <name val="Verdana"/>
      <family val="2"/>
    </font>
    <font>
      <sz val="14"/>
      <name val="Arial"/>
      <family val="2"/>
    </font>
    <font>
      <sz val="8"/>
      <name val="Verdana"/>
      <family val="2"/>
    </font>
    <font>
      <b/>
      <u val="single"/>
      <sz val="9"/>
      <name val="Verdana"/>
      <family val="2"/>
    </font>
    <font>
      <sz val="10"/>
      <name val="Verdana"/>
      <family val="2"/>
    </font>
    <font>
      <b/>
      <sz val="8"/>
      <color indexed="8"/>
      <name val="Verdana"/>
      <family val="2"/>
    </font>
    <font>
      <sz val="9"/>
      <name val="Tahoma"/>
      <family val="2"/>
    </font>
    <font>
      <b/>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Verdana"/>
      <family val="0"/>
    </font>
    <font>
      <sz val="10"/>
      <color indexed="8"/>
      <name val="Verdana"/>
      <family val="0"/>
    </font>
    <font>
      <i/>
      <sz val="10"/>
      <color indexed="8"/>
      <name val="Verdana"/>
      <family val="0"/>
    </font>
    <font>
      <u val="single"/>
      <sz val="10"/>
      <color indexed="8"/>
      <name val="Verdana"/>
      <family val="0"/>
    </font>
    <font>
      <b/>
      <sz val="10"/>
      <color indexed="62"/>
      <name val="Verdana"/>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
      <patternFill patternType="solid">
        <fgColor indexed="47"/>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style="hair"/>
      <bottom style="hair"/>
    </border>
    <border>
      <left/>
      <right/>
      <top style="hair"/>
      <bottom/>
    </border>
    <border>
      <left/>
      <right style="hair"/>
      <top style="hair"/>
      <bottom style="hair"/>
    </border>
    <border>
      <left style="hair"/>
      <right/>
      <top style="hair"/>
      <bottom style="hair"/>
    </border>
    <border>
      <left/>
      <right/>
      <top/>
      <bottom style="hair"/>
    </border>
    <border>
      <left style="thin"/>
      <right/>
      <top style="thin"/>
      <bottom style="thin"/>
    </border>
    <border>
      <left/>
      <right style="hair"/>
      <top/>
      <bottom style="hair"/>
    </border>
    <border>
      <left/>
      <right style="hair"/>
      <top style="hair"/>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hair"/>
      <top style="hair"/>
      <bottom style="hair"/>
    </border>
    <border>
      <left>
        <color indexed="63"/>
      </left>
      <right style="thin"/>
      <top>
        <color indexed="63"/>
      </top>
      <bottom>
        <color indexed="63"/>
      </bottom>
    </border>
    <border>
      <left style="thin"/>
      <right/>
      <top style="hair"/>
      <bottom/>
    </border>
    <border>
      <left style="hair"/>
      <right style="thin"/>
      <top style="hair"/>
      <bottom style="hair"/>
    </border>
    <border>
      <left style="thin"/>
      <right/>
      <top/>
      <bottom style="hair"/>
    </border>
    <border>
      <left style="thin"/>
      <right>
        <color indexed="63"/>
      </right>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right style="hair"/>
      <top/>
      <bottom/>
    </border>
    <border>
      <left style="hair"/>
      <right style="hair"/>
      <top style="hair"/>
      <bottom/>
    </border>
    <border>
      <left style="hair"/>
      <right style="hair"/>
      <top>
        <color indexed="63"/>
      </top>
      <bottom>
        <color indexed="63"/>
      </bottom>
    </border>
    <border>
      <left style="hair"/>
      <right/>
      <top/>
      <bottom/>
    </border>
    <border>
      <left style="hair"/>
      <right style="hair"/>
      <top style="thin"/>
      <bottom style="hair"/>
    </border>
    <border>
      <left style="hair"/>
      <right style="thin"/>
      <top style="thin"/>
      <bottom style="hair"/>
    </border>
    <border>
      <left style="hair"/>
      <right/>
      <top style="hair"/>
      <bottom/>
    </border>
    <border>
      <left style="hair"/>
      <right style="hair"/>
      <top/>
      <bottom style="thin"/>
    </border>
    <border>
      <left/>
      <right style="thin"/>
      <top style="hair"/>
      <bottom style="thin"/>
    </border>
    <border>
      <left style="hair"/>
      <right/>
      <top style="thin"/>
      <bottom style="thin"/>
    </border>
    <border>
      <left/>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thin"/>
    </border>
    <border>
      <left style="hair"/>
      <right>
        <color indexed="63"/>
      </right>
      <top>
        <color indexed="63"/>
      </top>
      <bottom style="hair"/>
    </border>
    <border>
      <left style="thin"/>
      <right style="hair"/>
      <top style="thin"/>
      <bottom/>
    </border>
    <border>
      <left style="thin"/>
      <right style="hair"/>
      <top/>
      <bottom style="thin"/>
    </border>
    <border>
      <left/>
      <right style="hair"/>
      <top style="thin"/>
      <bottom/>
    </border>
    <border>
      <left/>
      <right style="hair"/>
      <top/>
      <bottom style="thin"/>
    </border>
    <border>
      <left style="thin"/>
      <right style="hair"/>
      <top style="thin"/>
      <bottom style="hair"/>
    </border>
    <border>
      <left style="thin"/>
      <right style="hair"/>
      <top style="hair"/>
      <bottom style="thin"/>
    </border>
  </borders>
  <cellStyleXfs count="146">
    <xf numFmtId="0" fontId="0" fillId="0" borderId="0" applyFill="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5" fillId="0" borderId="0">
      <alignment/>
      <protection/>
    </xf>
    <xf numFmtId="0" fontId="10" fillId="0" borderId="0">
      <alignment/>
      <protection/>
    </xf>
    <xf numFmtId="0" fontId="10" fillId="0" borderId="0">
      <alignment/>
      <protection/>
    </xf>
    <xf numFmtId="0" fontId="5" fillId="0" borderId="3">
      <alignment/>
      <protection/>
    </xf>
    <xf numFmtId="0" fontId="10" fillId="0" borderId="3">
      <alignment/>
      <protection/>
    </xf>
    <xf numFmtId="0" fontId="10" fillId="0" borderId="3">
      <alignment/>
      <protection/>
    </xf>
    <xf numFmtId="170" fontId="0" fillId="0" borderId="0" applyFont="0" applyFill="0" applyBorder="0" applyAlignment="0" applyProtection="0"/>
    <xf numFmtId="0" fontId="65" fillId="0" borderId="4" applyNumberFormat="0" applyFill="0" applyAlignment="0" applyProtection="0"/>
    <xf numFmtId="0" fontId="19"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6" fillId="30" borderId="3">
      <alignment/>
      <protection/>
    </xf>
    <xf numFmtId="0" fontId="72" fillId="31" borderId="0" applyNumberFormat="0" applyBorder="0" applyAlignment="0" applyProtection="0"/>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5" fillId="0" borderId="0">
      <alignment/>
      <protection/>
    </xf>
    <xf numFmtId="0" fontId="11" fillId="0" borderId="0">
      <alignment/>
      <protection/>
    </xf>
    <xf numFmtId="0" fontId="1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0" fillId="0" borderId="0" applyFill="0" applyBorder="0">
      <alignment/>
      <protection/>
    </xf>
    <xf numFmtId="0" fontId="1" fillId="0" borderId="0">
      <alignment/>
      <protection/>
    </xf>
    <xf numFmtId="0" fontId="0" fillId="0" borderId="0" applyFill="0" applyBorder="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32" borderId="8" applyNumberFormat="0" applyFont="0" applyAlignment="0" applyProtection="0"/>
    <xf numFmtId="0" fontId="7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10" fillId="0" borderId="0">
      <alignment/>
      <protection/>
    </xf>
    <xf numFmtId="0" fontId="10"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175" fontId="3" fillId="0" borderId="9" applyFill="0" applyBorder="0">
      <alignment/>
      <protection/>
    </xf>
    <xf numFmtId="0" fontId="3" fillId="0" borderId="9" applyFill="0" applyBorder="0">
      <alignment/>
      <protection/>
    </xf>
    <xf numFmtId="0" fontId="3" fillId="0" borderId="9" applyFill="0" applyBorder="0">
      <alignment/>
      <protection/>
    </xf>
    <xf numFmtId="182" fontId="3" fillId="0" borderId="9" applyFill="0" applyBorder="0">
      <alignment/>
      <protection/>
    </xf>
    <xf numFmtId="178" fontId="3" fillId="0" borderId="9" applyFill="0" applyBorder="0">
      <alignment/>
      <protection/>
    </xf>
    <xf numFmtId="0" fontId="3" fillId="0" borderId="9" applyFill="0" applyBorder="0">
      <alignment/>
      <protection/>
    </xf>
    <xf numFmtId="0" fontId="3" fillId="0" borderId="9" applyFill="0" applyBorder="0">
      <alignment/>
      <protection/>
    </xf>
    <xf numFmtId="175" fontId="4" fillId="34" borderId="10">
      <alignment/>
      <protection/>
    </xf>
    <xf numFmtId="0" fontId="4" fillId="34" borderId="10">
      <alignment/>
      <protection/>
    </xf>
    <xf numFmtId="0" fontId="4" fillId="34" borderId="10">
      <alignment/>
      <protection/>
    </xf>
    <xf numFmtId="178" fontId="4" fillId="34" borderId="10">
      <alignment/>
      <protection/>
    </xf>
    <xf numFmtId="187" fontId="0" fillId="34" borderId="10">
      <alignment/>
      <protection/>
    </xf>
    <xf numFmtId="187" fontId="0" fillId="34" borderId="10">
      <alignment/>
      <protection/>
    </xf>
    <xf numFmtId="175" fontId="4" fillId="34" borderId="10">
      <alignment/>
      <protection/>
    </xf>
    <xf numFmtId="175" fontId="3" fillId="0" borderId="9" applyFill="0" applyBorder="0">
      <alignment/>
      <protection/>
    </xf>
    <xf numFmtId="0" fontId="5" fillId="0" borderId="3">
      <alignment/>
      <protection/>
    </xf>
    <xf numFmtId="0" fontId="10" fillId="0" borderId="3">
      <alignment/>
      <protection/>
    </xf>
    <xf numFmtId="0" fontId="10" fillId="0" borderId="3">
      <alignment/>
      <protection/>
    </xf>
    <xf numFmtId="0" fontId="74" fillId="0" borderId="0" applyNumberFormat="0" applyFill="0" applyBorder="0" applyAlignment="0" applyProtection="0"/>
    <xf numFmtId="0" fontId="7" fillId="35" borderId="0">
      <alignment/>
      <protection/>
    </xf>
    <xf numFmtId="0" fontId="20" fillId="0" borderId="0" applyNumberFormat="0" applyFill="0" applyBorder="0" applyAlignment="0" applyProtection="0"/>
    <xf numFmtId="0" fontId="75" fillId="0" borderId="11" applyNumberFormat="0" applyFill="0" applyAlignment="0" applyProtection="0"/>
    <xf numFmtId="0" fontId="6" fillId="0" borderId="12">
      <alignment/>
      <protection/>
    </xf>
    <xf numFmtId="0" fontId="6" fillId="0" borderId="3">
      <alignment/>
      <protection/>
    </xf>
    <xf numFmtId="0" fontId="76" fillId="26" borderId="1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cellStyleXfs>
  <cellXfs count="317">
    <xf numFmtId="0" fontId="0" fillId="0" borderId="0" xfId="0" applyAlignment="1">
      <alignment/>
    </xf>
    <xf numFmtId="175" fontId="8" fillId="36" borderId="14" xfId="117" applyFont="1" applyFill="1" applyBorder="1" applyProtection="1">
      <alignment/>
      <protection locked="0"/>
    </xf>
    <xf numFmtId="0" fontId="8" fillId="0" borderId="0" xfId="102" applyFont="1" applyFill="1" applyBorder="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wrapText="1"/>
      <protection/>
    </xf>
    <xf numFmtId="0" fontId="9" fillId="0" borderId="0" xfId="102" applyFont="1" applyFill="1" applyBorder="1" applyProtection="1">
      <alignment/>
      <protection/>
    </xf>
    <xf numFmtId="0" fontId="9" fillId="0" borderId="0" xfId="0" applyFont="1" applyFill="1" applyBorder="1" applyAlignment="1" applyProtection="1">
      <alignment/>
      <protection/>
    </xf>
    <xf numFmtId="0" fontId="8" fillId="34" borderId="15" xfId="0" applyFont="1" applyFill="1" applyBorder="1" applyAlignment="1" applyProtection="1">
      <alignment/>
      <protection/>
    </xf>
    <xf numFmtId="0" fontId="8" fillId="0" borderId="14" xfId="0" applyFont="1" applyFill="1" applyBorder="1" applyAlignment="1" applyProtection="1">
      <alignment horizontal="center"/>
      <protection/>
    </xf>
    <xf numFmtId="0" fontId="8" fillId="0" borderId="0" xfId="0" applyFont="1" applyFill="1" applyAlignment="1" applyProtection="1">
      <alignment/>
      <protection/>
    </xf>
    <xf numFmtId="0" fontId="8"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30" fillId="0" borderId="0" xfId="51" applyFont="1" applyFill="1" applyAlignment="1" applyProtection="1">
      <alignment horizontal="right" vertical="center"/>
      <protection/>
    </xf>
    <xf numFmtId="0" fontId="8" fillId="0" borderId="0" xfId="104" applyFont="1" applyFill="1" applyProtection="1">
      <alignment/>
      <protection/>
    </xf>
    <xf numFmtId="0" fontId="9" fillId="0" borderId="0" xfId="104" applyFont="1" applyFill="1" applyBorder="1" applyProtection="1">
      <alignment/>
      <protection/>
    </xf>
    <xf numFmtId="0" fontId="8" fillId="0" borderId="0" xfId="104" applyFont="1" applyFill="1" applyBorder="1" applyAlignment="1" applyProtection="1">
      <alignment horizontal="center"/>
      <protection/>
    </xf>
    <xf numFmtId="0" fontId="8" fillId="0" borderId="0" xfId="104" applyFont="1" applyFill="1" applyBorder="1" applyProtection="1">
      <alignment/>
      <protection/>
    </xf>
    <xf numFmtId="0" fontId="9" fillId="0" borderId="0" xfId="104" applyFont="1" applyFill="1" applyProtection="1">
      <alignment/>
      <protection/>
    </xf>
    <xf numFmtId="0" fontId="8" fillId="34" borderId="16" xfId="102" applyFont="1" applyFill="1" applyBorder="1" applyProtection="1">
      <alignment/>
      <protection/>
    </xf>
    <xf numFmtId="0" fontId="31" fillId="34" borderId="16" xfId="104" applyFont="1" applyFill="1" applyBorder="1" applyProtection="1">
      <alignment/>
      <protection/>
    </xf>
    <xf numFmtId="0" fontId="8" fillId="34" borderId="16" xfId="104" applyFont="1" applyFill="1" applyBorder="1" applyProtection="1">
      <alignment/>
      <protection/>
    </xf>
    <xf numFmtId="0" fontId="8" fillId="34" borderId="17" xfId="0" applyFont="1" applyFill="1" applyBorder="1" applyAlignment="1" applyProtection="1">
      <alignment/>
      <protection/>
    </xf>
    <xf numFmtId="49" fontId="8" fillId="0" borderId="16" xfId="102" applyNumberFormat="1" applyFont="1" applyFill="1" applyBorder="1" applyAlignment="1" applyProtection="1">
      <alignment horizontal="right"/>
      <protection/>
    </xf>
    <xf numFmtId="0" fontId="8" fillId="34" borderId="17" xfId="104" applyFont="1" applyFill="1" applyBorder="1" applyProtection="1">
      <alignment/>
      <protection/>
    </xf>
    <xf numFmtId="0" fontId="21" fillId="0" borderId="0" xfId="104" applyFont="1" applyFill="1" applyBorder="1" applyAlignment="1" applyProtection="1">
      <alignment horizontal="left"/>
      <protection/>
    </xf>
    <xf numFmtId="0" fontId="9" fillId="0" borderId="14" xfId="102" applyFont="1" applyFill="1" applyBorder="1" applyProtection="1">
      <alignment/>
      <protection/>
    </xf>
    <xf numFmtId="0" fontId="9" fillId="34" borderId="16" xfId="0" applyFont="1" applyFill="1" applyBorder="1" applyAlignment="1" applyProtection="1">
      <alignment/>
      <protection/>
    </xf>
    <xf numFmtId="0" fontId="9" fillId="34" borderId="14" xfId="0" applyFont="1" applyFill="1" applyBorder="1" applyAlignment="1" applyProtection="1">
      <alignment/>
      <protection/>
    </xf>
    <xf numFmtId="0" fontId="9" fillId="0" borderId="14" xfId="0" applyFont="1" applyFill="1" applyBorder="1" applyAlignment="1" applyProtection="1">
      <alignment/>
      <protection/>
    </xf>
    <xf numFmtId="0" fontId="33" fillId="0" borderId="0" xfId="0" applyFont="1" applyFill="1" applyAlignment="1" applyProtection="1">
      <alignment/>
      <protection/>
    </xf>
    <xf numFmtId="0" fontId="9" fillId="0" borderId="16" xfId="102" applyFont="1" applyFill="1" applyBorder="1" applyProtection="1">
      <alignment/>
      <protection/>
    </xf>
    <xf numFmtId="0" fontId="8" fillId="0" borderId="0" xfId="0" applyFont="1" applyFill="1" applyBorder="1" applyAlignment="1" applyProtection="1">
      <alignment horizontal="left"/>
      <protection/>
    </xf>
    <xf numFmtId="173" fontId="8" fillId="0" borderId="0" xfId="0" applyNumberFormat="1" applyFont="1" applyFill="1" applyBorder="1" applyAlignment="1" applyProtection="1">
      <alignment/>
      <protection/>
    </xf>
    <xf numFmtId="173" fontId="8" fillId="0" borderId="0" xfId="0" applyNumberFormat="1" applyFont="1" applyFill="1" applyAlignment="1" applyProtection="1">
      <alignment/>
      <protection/>
    </xf>
    <xf numFmtId="0" fontId="12" fillId="0" borderId="0" xfId="0" applyFont="1" applyFill="1" applyBorder="1" applyAlignment="1" applyProtection="1">
      <alignment/>
      <protection/>
    </xf>
    <xf numFmtId="0" fontId="8" fillId="0" borderId="0" xfId="0" applyFont="1" applyFill="1" applyAlignment="1" applyProtection="1">
      <alignment horizontal="left"/>
      <protection/>
    </xf>
    <xf numFmtId="0" fontId="9" fillId="0" borderId="0" xfId="0" applyFont="1" applyFill="1" applyAlignment="1" applyProtection="1">
      <alignment horizontal="left"/>
      <protection/>
    </xf>
    <xf numFmtId="0" fontId="0" fillId="0" borderId="0" xfId="0" applyFont="1" applyFill="1" applyBorder="1" applyAlignment="1" applyProtection="1">
      <alignment/>
      <protection/>
    </xf>
    <xf numFmtId="175" fontId="9" fillId="0" borderId="14" xfId="117" applyFont="1" applyFill="1" applyBorder="1" applyProtection="1">
      <alignment/>
      <protection/>
    </xf>
    <xf numFmtId="0" fontId="21" fillId="0" borderId="0" xfId="0" applyFont="1" applyFill="1" applyBorder="1" applyAlignment="1" applyProtection="1">
      <alignment/>
      <protection/>
    </xf>
    <xf numFmtId="0" fontId="9" fillId="34" borderId="18" xfId="0" applyFont="1" applyFill="1" applyBorder="1" applyAlignment="1" applyProtection="1">
      <alignment/>
      <protection/>
    </xf>
    <xf numFmtId="0" fontId="8" fillId="0" borderId="0" xfId="102" applyFont="1" applyFill="1" applyBorder="1" applyAlignment="1" applyProtection="1">
      <alignment/>
      <protection/>
    </xf>
    <xf numFmtId="0" fontId="9" fillId="34" borderId="18" xfId="102" applyFont="1" applyFill="1" applyBorder="1" applyProtection="1">
      <alignment/>
      <protection/>
    </xf>
    <xf numFmtId="0" fontId="8" fillId="34" borderId="14" xfId="0" applyFont="1" applyFill="1" applyBorder="1" applyAlignment="1" applyProtection="1">
      <alignment/>
      <protection/>
    </xf>
    <xf numFmtId="0" fontId="9" fillId="0" borderId="0" xfId="0" applyFont="1" applyFill="1" applyAlignment="1" applyProtection="1">
      <alignment horizontal="left" vertical="center"/>
      <protection/>
    </xf>
    <xf numFmtId="0" fontId="8" fillId="0" borderId="18" xfId="102" applyFont="1" applyFill="1" applyBorder="1" applyAlignment="1" applyProtection="1">
      <alignment/>
      <protection/>
    </xf>
    <xf numFmtId="0" fontId="8" fillId="0" borderId="0" xfId="102" applyFont="1" applyFill="1" applyBorder="1" applyAlignment="1" applyProtection="1">
      <alignment horizontal="left"/>
      <protection/>
    </xf>
    <xf numFmtId="0" fontId="9" fillId="0" borderId="18" xfId="102" applyFont="1" applyFill="1" applyBorder="1" applyAlignment="1" applyProtection="1">
      <alignment/>
      <protection/>
    </xf>
    <xf numFmtId="49" fontId="8" fillId="0" borderId="0" xfId="102" applyNumberFormat="1" applyFont="1" applyFill="1" applyBorder="1" applyAlignment="1" applyProtection="1">
      <alignment horizontal="right"/>
      <protection/>
    </xf>
    <xf numFmtId="0" fontId="9" fillId="0" borderId="19" xfId="0" applyFont="1" applyFill="1" applyBorder="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9" fillId="34" borderId="18" xfId="0" applyFont="1" applyFill="1" applyBorder="1" applyAlignment="1" applyProtection="1">
      <alignment horizontal="center" wrapText="1"/>
      <protection/>
    </xf>
    <xf numFmtId="0" fontId="9" fillId="34" borderId="18" xfId="0" applyFont="1" applyFill="1" applyBorder="1" applyAlignment="1" applyProtection="1">
      <alignment horizontal="center"/>
      <protection/>
    </xf>
    <xf numFmtId="0" fontId="9" fillId="34" borderId="14" xfId="0" applyFont="1" applyFill="1" applyBorder="1" applyAlignment="1" applyProtection="1">
      <alignment horizontal="center"/>
      <protection/>
    </xf>
    <xf numFmtId="0" fontId="0" fillId="0" borderId="17" xfId="0" applyBorder="1" applyAlignment="1" applyProtection="1">
      <alignment/>
      <protection/>
    </xf>
    <xf numFmtId="0" fontId="0" fillId="0" borderId="0" xfId="0" applyBorder="1" applyAlignment="1" applyProtection="1">
      <alignment/>
      <protection/>
    </xf>
    <xf numFmtId="0" fontId="31" fillId="0" borderId="0" xfId="104" applyFont="1" applyFill="1" applyBorder="1" applyProtection="1">
      <alignment/>
      <protection/>
    </xf>
    <xf numFmtId="0" fontId="8" fillId="34" borderId="15" xfId="102" applyFont="1" applyFill="1" applyBorder="1" applyProtection="1">
      <alignment/>
      <protection/>
    </xf>
    <xf numFmtId="0" fontId="31" fillId="34" borderId="15" xfId="104" applyFont="1" applyFill="1" applyBorder="1" applyProtection="1">
      <alignment/>
      <protection/>
    </xf>
    <xf numFmtId="0" fontId="8" fillId="34" borderId="15" xfId="104" applyFont="1" applyFill="1" applyBorder="1" applyProtection="1">
      <alignment/>
      <protection/>
    </xf>
    <xf numFmtId="0" fontId="9" fillId="0" borderId="0" xfId="0" applyFont="1" applyFill="1" applyBorder="1" applyAlignment="1" applyProtection="1">
      <alignment horizontal="right"/>
      <protection/>
    </xf>
    <xf numFmtId="0" fontId="0" fillId="0" borderId="0" xfId="0" applyFill="1" applyBorder="1" applyAlignment="1" applyProtection="1">
      <alignment/>
      <protection/>
    </xf>
    <xf numFmtId="0" fontId="9" fillId="34" borderId="20" xfId="115" applyFont="1" applyFill="1" applyBorder="1" applyAlignment="1" applyProtection="1">
      <alignment horizontal="center" vertical="center"/>
      <protection/>
    </xf>
    <xf numFmtId="0" fontId="33" fillId="0" borderId="0" xfId="102" applyFont="1" applyFill="1" applyBorder="1" applyAlignment="1" applyProtection="1">
      <alignment horizontal="left" vertical="top" wrapText="1"/>
      <protection/>
    </xf>
    <xf numFmtId="0" fontId="0" fillId="0" borderId="0" xfId="0" applyFont="1" applyAlignment="1">
      <alignment/>
    </xf>
    <xf numFmtId="1" fontId="0" fillId="0" borderId="0" xfId="0" applyNumberFormat="1" applyAlignment="1">
      <alignment/>
    </xf>
    <xf numFmtId="49" fontId="0" fillId="0" borderId="0" xfId="0" applyNumberFormat="1" applyFont="1" applyAlignment="1">
      <alignment/>
    </xf>
    <xf numFmtId="49" fontId="0" fillId="0" borderId="0" xfId="0" applyNumberFormat="1" applyAlignment="1">
      <alignment/>
    </xf>
    <xf numFmtId="0" fontId="9" fillId="0" borderId="21" xfId="0" applyFont="1" applyFill="1" applyBorder="1" applyAlignment="1" applyProtection="1">
      <alignment/>
      <protection/>
    </xf>
    <xf numFmtId="0" fontId="9" fillId="0" borderId="22" xfId="0" applyFont="1" applyFill="1" applyBorder="1" applyAlignment="1" applyProtection="1">
      <alignment/>
      <protection/>
    </xf>
    <xf numFmtId="173" fontId="8" fillId="0" borderId="0" xfId="0" applyNumberFormat="1" applyFont="1" applyFill="1" applyBorder="1" applyAlignment="1" applyProtection="1">
      <alignment/>
      <protection/>
    </xf>
    <xf numFmtId="0" fontId="9" fillId="0" borderId="23" xfId="102" applyFont="1" applyFill="1" applyBorder="1" applyProtection="1">
      <alignment/>
      <protection/>
    </xf>
    <xf numFmtId="0" fontId="8" fillId="0" borderId="24" xfId="0" applyFont="1" applyFill="1" applyBorder="1" applyAlignment="1" applyProtection="1">
      <alignment/>
      <protection/>
    </xf>
    <xf numFmtId="173" fontId="8" fillId="0" borderId="24" xfId="0" applyNumberFormat="1" applyFont="1" applyFill="1" applyBorder="1" applyAlignment="1" applyProtection="1">
      <alignment/>
      <protection/>
    </xf>
    <xf numFmtId="173" fontId="8" fillId="0" borderId="25" xfId="0" applyNumberFormat="1" applyFont="1" applyFill="1" applyBorder="1" applyAlignment="1" applyProtection="1">
      <alignment/>
      <protection/>
    </xf>
    <xf numFmtId="0" fontId="9" fillId="0" borderId="26" xfId="102" applyFont="1" applyFill="1" applyBorder="1" applyProtection="1">
      <alignment/>
      <protection/>
    </xf>
    <xf numFmtId="173" fontId="8" fillId="0" borderId="27" xfId="0" applyNumberFormat="1" applyFont="1" applyFill="1" applyBorder="1" applyAlignment="1" applyProtection="1">
      <alignment/>
      <protection/>
    </xf>
    <xf numFmtId="0" fontId="8" fillId="0" borderId="28" xfId="0" applyFont="1" applyFill="1" applyBorder="1" applyAlignment="1" applyProtection="1">
      <alignment/>
      <protection/>
    </xf>
    <xf numFmtId="0" fontId="9" fillId="34" borderId="29" xfId="0" applyFont="1" applyFill="1" applyBorder="1" applyAlignment="1" applyProtection="1">
      <alignment/>
      <protection/>
    </xf>
    <xf numFmtId="0" fontId="9" fillId="0" borderId="30" xfId="0" applyFont="1" applyFill="1" applyBorder="1" applyAlignment="1" applyProtection="1">
      <alignment/>
      <protection/>
    </xf>
    <xf numFmtId="0" fontId="9" fillId="34" borderId="29" xfId="0" applyFont="1" applyFill="1" applyBorder="1" applyAlignment="1" applyProtection="1">
      <alignment horizontal="center"/>
      <protection/>
    </xf>
    <xf numFmtId="175" fontId="9" fillId="0" borderId="29" xfId="117" applyFont="1" applyFill="1" applyBorder="1" applyProtection="1">
      <alignment/>
      <protection/>
    </xf>
    <xf numFmtId="0" fontId="9" fillId="0" borderId="26" xfId="0" applyFont="1" applyFill="1" applyBorder="1" applyAlignment="1" applyProtection="1">
      <alignment/>
      <protection/>
    </xf>
    <xf numFmtId="0" fontId="8" fillId="0" borderId="31" xfId="0" applyFont="1" applyFill="1" applyBorder="1" applyAlignment="1" applyProtection="1">
      <alignment horizontal="left"/>
      <protection/>
    </xf>
    <xf numFmtId="0" fontId="9" fillId="34" borderId="26" xfId="0" applyFont="1" applyFill="1" applyBorder="1" applyAlignment="1" applyProtection="1">
      <alignment/>
      <protection/>
    </xf>
    <xf numFmtId="0" fontId="8" fillId="0" borderId="32" xfId="0" applyFont="1" applyFill="1" applyBorder="1" applyAlignment="1" applyProtection="1">
      <alignment horizontal="left"/>
      <protection/>
    </xf>
    <xf numFmtId="0" fontId="8" fillId="0" borderId="33" xfId="0" applyFont="1" applyFill="1" applyBorder="1" applyAlignment="1" applyProtection="1">
      <alignment/>
      <protection/>
    </xf>
    <xf numFmtId="173" fontId="8" fillId="0" borderId="33" xfId="0" applyNumberFormat="1" applyFont="1" applyFill="1" applyBorder="1" applyAlignment="1" applyProtection="1">
      <alignment/>
      <protection/>
    </xf>
    <xf numFmtId="173" fontId="8" fillId="0" borderId="34" xfId="0" applyNumberFormat="1" applyFont="1" applyFill="1" applyBorder="1" applyAlignment="1" applyProtection="1">
      <alignment/>
      <protection/>
    </xf>
    <xf numFmtId="0" fontId="0" fillId="0" borderId="0" xfId="0" applyAlignment="1" applyProtection="1">
      <alignment/>
      <protection/>
    </xf>
    <xf numFmtId="0" fontId="8" fillId="0" borderId="31" xfId="0" applyFont="1" applyFill="1" applyBorder="1" applyAlignment="1" applyProtection="1">
      <alignment/>
      <protection/>
    </xf>
    <xf numFmtId="0" fontId="9" fillId="0" borderId="35" xfId="0" applyFont="1" applyFill="1" applyBorder="1" applyAlignment="1" applyProtection="1">
      <alignment/>
      <protection/>
    </xf>
    <xf numFmtId="0" fontId="26"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13" fillId="0" borderId="0" xfId="0" applyFont="1" applyAlignment="1" applyProtection="1">
      <alignment horizontal="left" wrapText="1"/>
      <protection/>
    </xf>
    <xf numFmtId="0" fontId="0" fillId="0" borderId="0" xfId="0" applyAlignment="1" applyProtection="1">
      <alignment horizontal="left" wrapText="1"/>
      <protection/>
    </xf>
    <xf numFmtId="0" fontId="15" fillId="0" borderId="0" xfId="87" applyFont="1" applyFill="1" applyBorder="1" applyProtection="1">
      <alignment/>
      <protection/>
    </xf>
    <xf numFmtId="0" fontId="8" fillId="0" borderId="19" xfId="102" applyFont="1" applyFill="1" applyBorder="1" applyProtection="1">
      <alignment/>
      <protection/>
    </xf>
    <xf numFmtId="0" fontId="9" fillId="0" borderId="35" xfId="102" applyFont="1" applyFill="1" applyBorder="1" applyProtection="1">
      <alignment/>
      <protection/>
    </xf>
    <xf numFmtId="0" fontId="9" fillId="34" borderId="15" xfId="102" applyFont="1" applyFill="1" applyBorder="1" applyProtection="1">
      <alignment/>
      <protection/>
    </xf>
    <xf numFmtId="0" fontId="16" fillId="34" borderId="0" xfId="102" applyFont="1" applyFill="1" applyBorder="1" applyProtection="1">
      <alignment/>
      <protection/>
    </xf>
    <xf numFmtId="0" fontId="17" fillId="34" borderId="35" xfId="102" applyFont="1" applyFill="1" applyBorder="1" applyProtection="1">
      <alignment/>
      <protection/>
    </xf>
    <xf numFmtId="0" fontId="17" fillId="0" borderId="0" xfId="102" applyFont="1" applyFill="1" applyBorder="1" applyProtection="1">
      <alignment/>
      <protection/>
    </xf>
    <xf numFmtId="0" fontId="27" fillId="0" borderId="0" xfId="0" applyFont="1" applyBorder="1" applyAlignment="1" applyProtection="1">
      <alignment horizontal="left"/>
      <protection/>
    </xf>
    <xf numFmtId="0" fontId="27" fillId="0" borderId="0" xfId="0" applyFont="1" applyBorder="1" applyAlignment="1" applyProtection="1">
      <alignment horizontal="left" wrapText="1"/>
      <protection/>
    </xf>
    <xf numFmtId="0" fontId="8" fillId="0" borderId="15" xfId="102" applyFont="1" applyFill="1" applyBorder="1" applyAlignment="1" applyProtection="1">
      <alignment/>
      <protection/>
    </xf>
    <xf numFmtId="0" fontId="28" fillId="0" borderId="0" xfId="0" applyFont="1" applyBorder="1" applyAlignment="1" applyProtection="1">
      <alignment horizontal="left" wrapText="1"/>
      <protection/>
    </xf>
    <xf numFmtId="0" fontId="9" fillId="0" borderId="16" xfId="102" applyFont="1" applyFill="1" applyBorder="1" applyAlignment="1" applyProtection="1">
      <alignment/>
      <protection/>
    </xf>
    <xf numFmtId="0" fontId="0" fillId="0" borderId="22" xfId="0" applyBorder="1" applyAlignment="1" applyProtection="1">
      <alignment/>
      <protection/>
    </xf>
    <xf numFmtId="198" fontId="8" fillId="0" borderId="0" xfId="0" applyNumberFormat="1" applyFont="1" applyFill="1" applyBorder="1" applyAlignment="1" applyProtection="1">
      <alignment/>
      <protection/>
    </xf>
    <xf numFmtId="0" fontId="9" fillId="0" borderId="19" xfId="102" applyFont="1" applyFill="1" applyBorder="1" applyProtection="1">
      <alignment/>
      <protection/>
    </xf>
    <xf numFmtId="0" fontId="8" fillId="0" borderId="19" xfId="0" applyFont="1" applyFill="1" applyBorder="1" applyAlignment="1" applyProtection="1">
      <alignment/>
      <protection/>
    </xf>
    <xf numFmtId="49" fontId="8" fillId="0" borderId="0" xfId="102" applyNumberFormat="1" applyFont="1" applyFill="1" applyBorder="1" applyProtection="1">
      <alignment/>
      <protection/>
    </xf>
    <xf numFmtId="0" fontId="14" fillId="0" borderId="0" xfId="87" applyFont="1" applyFill="1" applyBorder="1" applyProtection="1">
      <alignment/>
      <protection/>
    </xf>
    <xf numFmtId="0" fontId="9" fillId="34" borderId="14" xfId="102" applyFont="1" applyFill="1" applyBorder="1" applyAlignment="1" applyProtection="1">
      <alignment horizontal="center"/>
      <protection/>
    </xf>
    <xf numFmtId="0" fontId="8" fillId="0" borderId="18" xfId="102" applyFont="1" applyFill="1" applyBorder="1" applyAlignment="1" applyProtection="1">
      <alignment vertical="top"/>
      <protection/>
    </xf>
    <xf numFmtId="0" fontId="8" fillId="0" borderId="0" xfId="102" applyFont="1" applyFill="1" applyBorder="1" applyAlignment="1" applyProtection="1">
      <alignment horizontal="right"/>
      <protection/>
    </xf>
    <xf numFmtId="0" fontId="9" fillId="34" borderId="18" xfId="102" applyFont="1" applyFill="1" applyBorder="1" applyAlignment="1" applyProtection="1">
      <alignment/>
      <protection/>
    </xf>
    <xf numFmtId="0" fontId="9" fillId="34" borderId="14" xfId="102" applyFont="1" applyFill="1" applyBorder="1" applyAlignment="1" applyProtection="1">
      <alignment/>
      <protection/>
    </xf>
    <xf numFmtId="0" fontId="35" fillId="0" borderId="17" xfId="0" applyFont="1" applyBorder="1" applyAlignment="1" applyProtection="1">
      <alignment horizontal="left" vertical="top"/>
      <protection/>
    </xf>
    <xf numFmtId="175" fontId="35" fillId="0" borderId="17" xfId="0" applyNumberFormat="1" applyFont="1" applyBorder="1" applyAlignment="1" applyProtection="1">
      <alignment/>
      <protection/>
    </xf>
    <xf numFmtId="0" fontId="8" fillId="0" borderId="0" xfId="0" applyNumberFormat="1" applyFont="1" applyFill="1" applyBorder="1" applyAlignment="1" applyProtection="1">
      <alignment/>
      <protection/>
    </xf>
    <xf numFmtId="0" fontId="35" fillId="0" borderId="36" xfId="0" applyFont="1" applyBorder="1" applyAlignment="1" applyProtection="1">
      <alignment vertical="top"/>
      <protection/>
    </xf>
    <xf numFmtId="0" fontId="35" fillId="0" borderId="36" xfId="0" applyFont="1" applyBorder="1" applyAlignment="1" applyProtection="1">
      <alignment horizontal="left" vertical="top"/>
      <protection/>
    </xf>
    <xf numFmtId="175" fontId="21" fillId="0" borderId="17" xfId="0" applyNumberFormat="1" applyFont="1" applyBorder="1" applyAlignment="1" applyProtection="1">
      <alignment/>
      <protection/>
    </xf>
    <xf numFmtId="0" fontId="8" fillId="0" borderId="16" xfId="102" applyFont="1" applyFill="1" applyBorder="1" applyProtection="1">
      <alignment/>
      <protection/>
    </xf>
    <xf numFmtId="0" fontId="9" fillId="0" borderId="0" xfId="102" applyFont="1" applyFill="1" applyBorder="1" applyAlignment="1" applyProtection="1">
      <alignment horizontal="left"/>
      <protection/>
    </xf>
    <xf numFmtId="0" fontId="14" fillId="0" borderId="19" xfId="87" applyFont="1" applyFill="1" applyBorder="1" applyProtection="1">
      <alignment/>
      <protection/>
    </xf>
    <xf numFmtId="0" fontId="15" fillId="0" borderId="35" xfId="87" applyFont="1" applyFill="1" applyBorder="1" applyProtection="1">
      <alignment/>
      <protection/>
    </xf>
    <xf numFmtId="0" fontId="9" fillId="34" borderId="18" xfId="105" applyFont="1" applyFill="1" applyBorder="1" applyProtection="1">
      <alignment/>
      <protection/>
    </xf>
    <xf numFmtId="0" fontId="16" fillId="0" borderId="0" xfId="105" applyFont="1" applyFill="1" applyBorder="1" applyProtection="1">
      <alignment/>
      <protection/>
    </xf>
    <xf numFmtId="0" fontId="14" fillId="0" borderId="14" xfId="105" applyFont="1" applyFill="1" applyBorder="1" applyProtection="1">
      <alignment/>
      <protection/>
    </xf>
    <xf numFmtId="0" fontId="0" fillId="0" borderId="37" xfId="0" applyBorder="1" applyAlignment="1" applyProtection="1">
      <alignment/>
      <protection/>
    </xf>
    <xf numFmtId="0" fontId="14" fillId="0" borderId="0" xfId="105" applyFont="1" applyFill="1" applyBorder="1" applyProtection="1">
      <alignment/>
      <protection/>
    </xf>
    <xf numFmtId="0" fontId="14" fillId="0" borderId="18" xfId="105" applyFont="1" applyFill="1" applyBorder="1" applyProtection="1">
      <alignment/>
      <protection/>
    </xf>
    <xf numFmtId="0" fontId="14" fillId="0" borderId="15" xfId="105" applyFont="1" applyFill="1" applyBorder="1" applyProtection="1">
      <alignment/>
      <protection/>
    </xf>
    <xf numFmtId="0" fontId="9" fillId="0" borderId="0" xfId="0" applyFont="1" applyFill="1" applyBorder="1" applyAlignment="1" applyProtection="1">
      <alignment vertical="top"/>
      <protection/>
    </xf>
    <xf numFmtId="0" fontId="14" fillId="0" borderId="0" xfId="105" applyFont="1" applyFill="1" applyBorder="1" applyAlignment="1" applyProtection="1">
      <alignment vertical="top"/>
      <protection/>
    </xf>
    <xf numFmtId="0" fontId="13" fillId="0" borderId="0" xfId="105" applyFont="1" applyFill="1" applyBorder="1" applyAlignment="1" applyProtection="1">
      <alignment vertical="top"/>
      <protection/>
    </xf>
    <xf numFmtId="0" fontId="8" fillId="0" borderId="0" xfId="0" applyFont="1" applyFill="1" applyBorder="1" applyAlignment="1" applyProtection="1">
      <alignment vertical="top"/>
      <protection/>
    </xf>
    <xf numFmtId="198" fontId="8" fillId="0" borderId="14" xfId="102" applyNumberFormat="1" applyFont="1" applyFill="1" applyBorder="1" applyAlignment="1" applyProtection="1">
      <alignment horizontal="right"/>
      <protection locked="0"/>
    </xf>
    <xf numFmtId="0" fontId="8" fillId="36" borderId="14" xfId="0" applyFont="1" applyFill="1" applyBorder="1" applyAlignment="1" applyProtection="1">
      <alignment/>
      <protection locked="0"/>
    </xf>
    <xf numFmtId="189" fontId="8" fillId="36" borderId="14" xfId="0" applyNumberFormat="1" applyFont="1" applyFill="1" applyBorder="1" applyAlignment="1" applyProtection="1">
      <alignment horizontal="left"/>
      <protection locked="0"/>
    </xf>
    <xf numFmtId="0" fontId="9" fillId="0" borderId="0" xfId="114" applyFont="1" applyFill="1" applyBorder="1" applyAlignment="1" applyProtection="1">
      <alignment wrapText="1"/>
      <protection/>
    </xf>
    <xf numFmtId="0" fontId="8" fillId="0" borderId="0" xfId="114" applyFont="1" applyFill="1" applyAlignment="1" applyProtection="1">
      <alignment vertical="center"/>
      <protection/>
    </xf>
    <xf numFmtId="0" fontId="9" fillId="0" borderId="0" xfId="114" applyFont="1" applyFill="1" applyAlignment="1" applyProtection="1">
      <alignment vertical="center"/>
      <protection/>
    </xf>
    <xf numFmtId="0" fontId="34" fillId="0" borderId="0" xfId="114" applyFont="1" applyFill="1" applyAlignment="1" applyProtection="1">
      <alignment horizontal="left" vertical="center"/>
      <protection/>
    </xf>
    <xf numFmtId="0" fontId="9" fillId="0" borderId="0" xfId="114" applyFont="1" applyFill="1" applyAlignment="1" applyProtection="1">
      <alignment horizontal="left" vertical="center"/>
      <protection/>
    </xf>
    <xf numFmtId="0" fontId="9" fillId="0" borderId="0" xfId="114" applyFont="1" applyFill="1" applyBorder="1" applyProtection="1">
      <alignment/>
      <protection/>
    </xf>
    <xf numFmtId="0" fontId="24" fillId="0" borderId="0" xfId="114" applyFont="1" applyFill="1" applyBorder="1" applyProtection="1">
      <alignment/>
      <protection/>
    </xf>
    <xf numFmtId="0" fontId="8" fillId="0" borderId="0" xfId="114" applyFont="1" applyFill="1" applyBorder="1" applyProtection="1">
      <alignment/>
      <protection/>
    </xf>
    <xf numFmtId="0" fontId="8" fillId="0" borderId="0" xfId="114" applyFont="1" applyFill="1" applyProtection="1">
      <alignment/>
      <protection/>
    </xf>
    <xf numFmtId="0" fontId="8" fillId="0" borderId="0" xfId="114" applyFont="1" applyFill="1" applyBorder="1" applyAlignment="1" applyProtection="1">
      <alignment wrapText="1"/>
      <protection/>
    </xf>
    <xf numFmtId="0" fontId="8" fillId="0" borderId="35" xfId="114" applyFont="1" applyFill="1" applyBorder="1" applyAlignment="1" applyProtection="1">
      <alignment wrapText="1"/>
      <protection/>
    </xf>
    <xf numFmtId="0" fontId="8" fillId="0" borderId="14" xfId="114" applyFont="1" applyFill="1" applyBorder="1" applyAlignment="1" applyProtection="1">
      <alignment horizontal="center" wrapText="1"/>
      <protection/>
    </xf>
    <xf numFmtId="0" fontId="9" fillId="0" borderId="0" xfId="114" applyFont="1" applyFill="1" applyProtection="1">
      <alignment/>
      <protection/>
    </xf>
    <xf numFmtId="0" fontId="9" fillId="0" borderId="19" xfId="114" applyFont="1" applyFill="1" applyBorder="1" applyProtection="1">
      <alignment/>
      <protection/>
    </xf>
    <xf numFmtId="0" fontId="8" fillId="34" borderId="14" xfId="114" applyFont="1" applyFill="1" applyBorder="1" applyProtection="1">
      <alignment/>
      <protection/>
    </xf>
    <xf numFmtId="0" fontId="8" fillId="0" borderId="38" xfId="114" applyFont="1" applyFill="1" applyBorder="1" applyProtection="1">
      <alignment/>
      <protection/>
    </xf>
    <xf numFmtId="0" fontId="0" fillId="0" borderId="0" xfId="114" applyBorder="1" applyAlignment="1" applyProtection="1">
      <alignment/>
      <protection/>
    </xf>
    <xf numFmtId="0" fontId="0" fillId="0" borderId="16" xfId="114" applyFill="1" applyBorder="1" applyAlignment="1" applyProtection="1">
      <alignment/>
      <protection/>
    </xf>
    <xf numFmtId="0" fontId="0" fillId="0" borderId="0" xfId="114" applyFill="1" applyBorder="1" applyAlignment="1" applyProtection="1">
      <alignment/>
      <protection/>
    </xf>
    <xf numFmtId="0" fontId="8" fillId="0" borderId="39" xfId="114" applyFont="1" applyFill="1" applyBorder="1" applyAlignment="1" applyProtection="1">
      <alignment horizontal="center" vertical="center"/>
      <protection/>
    </xf>
    <xf numFmtId="0" fontId="8" fillId="0" borderId="40" xfId="114" applyFont="1" applyFill="1" applyBorder="1" applyProtection="1">
      <alignment/>
      <protection/>
    </xf>
    <xf numFmtId="0" fontId="8" fillId="0" borderId="0" xfId="114" applyFont="1" applyProtection="1">
      <alignment/>
      <protection/>
    </xf>
    <xf numFmtId="0" fontId="8" fillId="0" borderId="14" xfId="114" applyFont="1" applyFill="1" applyBorder="1" applyAlignment="1" applyProtection="1">
      <alignment horizontal="center" vertical="center"/>
      <protection/>
    </xf>
    <xf numFmtId="0" fontId="8" fillId="0" borderId="29" xfId="114" applyFont="1" applyFill="1" applyBorder="1" applyProtection="1">
      <alignment/>
      <protection/>
    </xf>
    <xf numFmtId="0" fontId="8" fillId="0" borderId="41" xfId="114" applyFont="1" applyFill="1" applyBorder="1" applyAlignment="1" applyProtection="1">
      <alignment horizontal="center" vertical="center"/>
      <protection/>
    </xf>
    <xf numFmtId="0" fontId="8" fillId="0" borderId="29" xfId="114" applyFont="1" applyFill="1" applyBorder="1" applyAlignment="1" applyProtection="1">
      <alignment/>
      <protection/>
    </xf>
    <xf numFmtId="0" fontId="8" fillId="0" borderId="42" xfId="114" applyFont="1" applyFill="1" applyBorder="1" applyAlignment="1" applyProtection="1">
      <alignment horizontal="center" vertical="center"/>
      <protection/>
    </xf>
    <xf numFmtId="49" fontId="0" fillId="36" borderId="43" xfId="114" applyNumberFormat="1" applyFont="1" applyFill="1" applyBorder="1" applyAlignment="1" applyProtection="1">
      <alignment horizontal="left" vertical="top"/>
      <protection locked="0"/>
    </xf>
    <xf numFmtId="0" fontId="8" fillId="0" borderId="44" xfId="114" applyFont="1" applyFill="1" applyBorder="1" applyProtection="1">
      <alignment/>
      <protection/>
    </xf>
    <xf numFmtId="0" fontId="0" fillId="0" borderId="45" xfId="114" applyFill="1" applyBorder="1" applyAlignment="1" applyProtection="1">
      <alignment/>
      <protection/>
    </xf>
    <xf numFmtId="199" fontId="0" fillId="36" borderId="46" xfId="110" applyNumberFormat="1" applyFont="1" applyFill="1" applyBorder="1" applyAlignment="1" applyProtection="1">
      <alignment horizontal="center" vertical="center"/>
      <protection locked="0"/>
    </xf>
    <xf numFmtId="49" fontId="0" fillId="36" borderId="46" xfId="110" applyNumberFormat="1" applyFont="1" applyFill="1" applyBorder="1" applyAlignment="1" applyProtection="1">
      <alignment horizontal="left" vertical="top"/>
      <protection locked="0"/>
    </xf>
    <xf numFmtId="0" fontId="8" fillId="0" borderId="40" xfId="114" applyFont="1" applyFill="1" applyBorder="1" applyAlignment="1" applyProtection="1">
      <alignment vertical="center"/>
      <protection/>
    </xf>
    <xf numFmtId="0" fontId="8" fillId="0" borderId="47" xfId="114" applyFont="1" applyFill="1" applyBorder="1" applyAlignment="1" applyProtection="1">
      <alignment horizontal="center" vertical="center"/>
      <protection/>
    </xf>
    <xf numFmtId="0" fontId="8" fillId="0" borderId="48" xfId="114" applyFont="1" applyFill="1" applyBorder="1" applyAlignment="1" applyProtection="1">
      <alignment vertical="center"/>
      <protection/>
    </xf>
    <xf numFmtId="0" fontId="30" fillId="0" borderId="0" xfId="114" applyFont="1" applyFill="1" applyAlignment="1" applyProtection="1">
      <alignment horizontal="left" vertical="center"/>
      <protection/>
    </xf>
    <xf numFmtId="0" fontId="8" fillId="0" borderId="14" xfId="114" applyFont="1" applyFill="1" applyBorder="1" applyAlignment="1" applyProtection="1">
      <alignment horizontal="center"/>
      <protection/>
    </xf>
    <xf numFmtId="2" fontId="23" fillId="0" borderId="0" xfId="114" applyNumberFormat="1" applyFont="1" applyFill="1" applyBorder="1" applyAlignment="1" applyProtection="1">
      <alignment/>
      <protection/>
    </xf>
    <xf numFmtId="0" fontId="8" fillId="37" borderId="0" xfId="114" applyFont="1" applyFill="1" applyProtection="1">
      <alignment/>
      <protection/>
    </xf>
    <xf numFmtId="49" fontId="8" fillId="0" borderId="0" xfId="114" applyNumberFormat="1" applyFont="1" applyProtection="1">
      <alignment/>
      <protection/>
    </xf>
    <xf numFmtId="0" fontId="0" fillId="36" borderId="49" xfId="114" applyFill="1" applyBorder="1" applyAlignment="1" applyProtection="1">
      <alignment horizontal="left" vertical="top"/>
      <protection locked="0"/>
    </xf>
    <xf numFmtId="0" fontId="0" fillId="36" borderId="17" xfId="114" applyFill="1" applyBorder="1" applyAlignment="1" applyProtection="1">
      <alignment horizontal="left" vertical="top"/>
      <protection locked="0"/>
    </xf>
    <xf numFmtId="0" fontId="0" fillId="36" borderId="22" xfId="114" applyFill="1" applyBorder="1" applyAlignment="1" applyProtection="1">
      <alignment horizontal="left" vertical="top"/>
      <protection locked="0"/>
    </xf>
    <xf numFmtId="0" fontId="0" fillId="36" borderId="42" xfId="114" applyFill="1" applyBorder="1" applyAlignment="1" applyProtection="1">
      <alignment horizontal="left" vertical="top"/>
      <protection locked="0"/>
    </xf>
    <xf numFmtId="0" fontId="0" fillId="36" borderId="50" xfId="114" applyFill="1" applyBorder="1" applyAlignment="1" applyProtection="1">
      <alignment horizontal="left" vertical="top"/>
      <protection locked="0"/>
    </xf>
    <xf numFmtId="0" fontId="8" fillId="34" borderId="15" xfId="114" applyFont="1" applyFill="1" applyBorder="1" applyProtection="1">
      <alignment/>
      <protection/>
    </xf>
    <xf numFmtId="0" fontId="8" fillId="34" borderId="17" xfId="114" applyFont="1" applyFill="1" applyBorder="1" applyProtection="1">
      <alignment/>
      <protection/>
    </xf>
    <xf numFmtId="0" fontId="8" fillId="0" borderId="0" xfId="114" applyFont="1" applyProtection="1">
      <alignment/>
      <protection locked="0"/>
    </xf>
    <xf numFmtId="49" fontId="8" fillId="0" borderId="0" xfId="114" applyNumberFormat="1" applyFont="1" applyProtection="1">
      <alignment/>
      <protection locked="0"/>
    </xf>
    <xf numFmtId="199" fontId="8" fillId="0" borderId="0" xfId="114" applyNumberFormat="1" applyFont="1" applyProtection="1">
      <alignment/>
      <protection locked="0"/>
    </xf>
    <xf numFmtId="0" fontId="9" fillId="0" borderId="19" xfId="102" applyFont="1" applyFill="1" applyBorder="1" applyAlignment="1" applyProtection="1">
      <alignment/>
      <protection/>
    </xf>
    <xf numFmtId="0" fontId="2" fillId="0" borderId="21" xfId="0" applyFont="1" applyBorder="1" applyAlignment="1" applyProtection="1">
      <alignment/>
      <protection/>
    </xf>
    <xf numFmtId="0" fontId="8" fillId="0" borderId="18" xfId="102" applyFont="1" applyFill="1" applyBorder="1" applyAlignment="1" applyProtection="1">
      <alignment/>
      <protection/>
    </xf>
    <xf numFmtId="0" fontId="0" fillId="0" borderId="17" xfId="0" applyBorder="1" applyAlignment="1" applyProtection="1">
      <alignment/>
      <protection/>
    </xf>
    <xf numFmtId="49" fontId="8" fillId="36" borderId="18" xfId="102" applyNumberFormat="1" applyFont="1" applyFill="1" applyBorder="1" applyAlignment="1" applyProtection="1">
      <alignment horizontal="left"/>
      <protection locked="0"/>
    </xf>
    <xf numFmtId="49" fontId="8" fillId="36" borderId="15" xfId="102" applyNumberFormat="1" applyFont="1" applyFill="1" applyBorder="1" applyAlignment="1" applyProtection="1">
      <alignment horizontal="left"/>
      <protection locked="0"/>
    </xf>
    <xf numFmtId="49" fontId="8" fillId="36" borderId="17" xfId="102" applyNumberFormat="1" applyFont="1" applyFill="1" applyBorder="1" applyAlignment="1" applyProtection="1">
      <alignment horizontal="left"/>
      <protection locked="0"/>
    </xf>
    <xf numFmtId="0" fontId="33" fillId="0" borderId="0" xfId="87" applyFont="1" applyFill="1" applyBorder="1" applyAlignment="1" applyProtection="1">
      <alignment horizontal="left" vertical="top" wrapText="1"/>
      <protection/>
    </xf>
    <xf numFmtId="0" fontId="9" fillId="0" borderId="18" xfId="102" applyFont="1" applyFill="1" applyBorder="1" applyAlignment="1" applyProtection="1">
      <alignment horizontal="left" vertical="top"/>
      <protection/>
    </xf>
    <xf numFmtId="0" fontId="9" fillId="0" borderId="15" xfId="102" applyFont="1" applyFill="1" applyBorder="1" applyAlignment="1" applyProtection="1">
      <alignment horizontal="left" vertical="top"/>
      <protection/>
    </xf>
    <xf numFmtId="0" fontId="9" fillId="0" borderId="17" xfId="102" applyFont="1" applyFill="1" applyBorder="1" applyAlignment="1" applyProtection="1">
      <alignment horizontal="left" vertical="top"/>
      <protection/>
    </xf>
    <xf numFmtId="0" fontId="9" fillId="34" borderId="18" xfId="102" applyFont="1" applyFill="1" applyBorder="1" applyAlignment="1" applyProtection="1">
      <alignment horizontal="center"/>
      <protection/>
    </xf>
    <xf numFmtId="0" fontId="9" fillId="34" borderId="17" xfId="102" applyFont="1" applyFill="1" applyBorder="1" applyAlignment="1" applyProtection="1">
      <alignment horizontal="center"/>
      <protection/>
    </xf>
    <xf numFmtId="175" fontId="8" fillId="0" borderId="18" xfId="102" applyNumberFormat="1" applyFont="1" applyFill="1" applyBorder="1" applyAlignment="1" applyProtection="1">
      <alignment horizontal="left" vertical="center"/>
      <protection/>
    </xf>
    <xf numFmtId="175" fontId="8" fillId="0" borderId="17" xfId="102" applyNumberFormat="1"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15" fillId="0" borderId="0" xfId="87" applyFont="1" applyFill="1" applyBorder="1" applyAlignment="1" applyProtection="1">
      <alignment wrapText="1"/>
      <protection/>
    </xf>
    <xf numFmtId="0" fontId="0" fillId="0" borderId="0" xfId="0" applyAlignment="1" applyProtection="1">
      <alignment/>
      <protection/>
    </xf>
    <xf numFmtId="0" fontId="27" fillId="0" borderId="0" xfId="0" applyFont="1" applyBorder="1" applyAlignment="1" applyProtection="1">
      <alignment horizontal="left" vertical="center" wrapText="1"/>
      <protection/>
    </xf>
    <xf numFmtId="0" fontId="27" fillId="0" borderId="0" xfId="0" applyFont="1" applyBorder="1" applyAlignment="1" applyProtection="1">
      <alignment horizontal="left" wrapText="1"/>
      <protection/>
    </xf>
    <xf numFmtId="0" fontId="25" fillId="0" borderId="0" xfId="0" applyFont="1" applyFill="1" applyBorder="1" applyAlignment="1" applyProtection="1">
      <alignment horizontal="left" wrapText="1"/>
      <protection/>
    </xf>
    <xf numFmtId="0" fontId="28" fillId="0" borderId="0" xfId="0" applyFont="1" applyBorder="1" applyAlignment="1" applyProtection="1">
      <alignment horizontal="left" wrapText="1"/>
      <protection/>
    </xf>
    <xf numFmtId="0" fontId="13" fillId="0" borderId="0" xfId="0" applyFont="1" applyAlignment="1" applyProtection="1">
      <alignment horizontal="left" wrapText="1"/>
      <protection/>
    </xf>
    <xf numFmtId="0" fontId="0" fillId="0" borderId="0" xfId="0" applyAlignment="1" applyProtection="1">
      <alignment horizontal="left" wrapText="1"/>
      <protection/>
    </xf>
    <xf numFmtId="0" fontId="8" fillId="36" borderId="18" xfId="102" applyFont="1" applyFill="1" applyBorder="1" applyAlignment="1" applyProtection="1">
      <alignment horizontal="left"/>
      <protection locked="0"/>
    </xf>
    <xf numFmtId="0" fontId="8" fillId="36" borderId="15" xfId="102" applyFont="1" applyFill="1" applyBorder="1" applyAlignment="1" applyProtection="1">
      <alignment horizontal="left"/>
      <protection locked="0"/>
    </xf>
    <xf numFmtId="0" fontId="0" fillId="36" borderId="17" xfId="0" applyFill="1" applyBorder="1" applyAlignment="1" applyProtection="1">
      <alignment/>
      <protection locked="0"/>
    </xf>
    <xf numFmtId="0" fontId="0" fillId="0" borderId="15" xfId="0" applyBorder="1" applyAlignment="1" applyProtection="1">
      <alignment/>
      <protection locked="0"/>
    </xf>
    <xf numFmtId="0" fontId="0" fillId="0" borderId="17" xfId="0" applyBorder="1" applyAlignment="1" applyProtection="1">
      <alignment/>
      <protection locked="0"/>
    </xf>
    <xf numFmtId="200" fontId="8" fillId="36" borderId="18" xfId="102" applyNumberFormat="1" applyFont="1" applyFill="1" applyBorder="1" applyAlignment="1" applyProtection="1">
      <alignment horizontal="right"/>
      <protection locked="0"/>
    </xf>
    <xf numFmtId="200" fontId="0" fillId="36" borderId="17" xfId="0" applyNumberFormat="1" applyFill="1" applyBorder="1" applyAlignment="1" applyProtection="1">
      <alignment/>
      <protection locked="0"/>
    </xf>
    <xf numFmtId="0" fontId="8" fillId="36" borderId="18" xfId="0" applyFont="1" applyFill="1" applyBorder="1" applyAlignment="1" applyProtection="1">
      <alignment/>
      <protection locked="0"/>
    </xf>
    <xf numFmtId="0" fontId="8" fillId="36" borderId="17" xfId="0" applyFont="1" applyFill="1" applyBorder="1" applyAlignment="1" applyProtection="1">
      <alignment/>
      <protection locked="0"/>
    </xf>
    <xf numFmtId="189" fontId="8" fillId="36" borderId="18" xfId="0" applyNumberFormat="1" applyFont="1" applyFill="1" applyBorder="1" applyAlignment="1" applyProtection="1">
      <alignment horizontal="left"/>
      <protection locked="0"/>
    </xf>
    <xf numFmtId="189" fontId="8" fillId="36" borderId="17" xfId="0" applyNumberFormat="1" applyFont="1" applyFill="1" applyBorder="1" applyAlignment="1" applyProtection="1">
      <alignment horizontal="left"/>
      <protection locked="0"/>
    </xf>
    <xf numFmtId="0" fontId="14" fillId="36" borderId="41" xfId="105" applyFont="1" applyFill="1" applyBorder="1" applyAlignment="1" applyProtection="1">
      <alignment/>
      <protection locked="0"/>
    </xf>
    <xf numFmtId="0" fontId="0" fillId="36" borderId="22" xfId="0" applyFill="1" applyBorder="1" applyAlignment="1" applyProtection="1">
      <alignment/>
      <protection locked="0"/>
    </xf>
    <xf numFmtId="0" fontId="0" fillId="36" borderId="38" xfId="0" applyFill="1" applyBorder="1" applyAlignment="1" applyProtection="1">
      <alignment/>
      <protection locked="0"/>
    </xf>
    <xf numFmtId="0" fontId="0" fillId="36" borderId="35" xfId="0" applyFill="1" applyBorder="1" applyAlignment="1" applyProtection="1">
      <alignment/>
      <protection locked="0"/>
    </xf>
    <xf numFmtId="0" fontId="0" fillId="36" borderId="51" xfId="0" applyFill="1" applyBorder="1" applyAlignment="1" applyProtection="1">
      <alignment/>
      <protection locked="0"/>
    </xf>
    <xf numFmtId="0" fontId="0" fillId="36" borderId="21" xfId="0" applyFill="1" applyBorder="1" applyAlignment="1" applyProtection="1">
      <alignment/>
      <protection locked="0"/>
    </xf>
    <xf numFmtId="0" fontId="9" fillId="34" borderId="18" xfId="105" applyFont="1" applyFill="1" applyBorder="1" applyAlignment="1" applyProtection="1">
      <alignment/>
      <protection/>
    </xf>
    <xf numFmtId="0" fontId="9" fillId="34" borderId="15" xfId="105" applyFont="1" applyFill="1" applyBorder="1" applyAlignment="1" applyProtection="1">
      <alignment/>
      <protection/>
    </xf>
    <xf numFmtId="0" fontId="9" fillId="34" borderId="17" xfId="105" applyFont="1" applyFill="1" applyBorder="1" applyAlignment="1" applyProtection="1">
      <alignment/>
      <protection/>
    </xf>
    <xf numFmtId="0" fontId="14" fillId="36" borderId="16" xfId="105" applyFont="1" applyFill="1" applyBorder="1" applyAlignment="1" applyProtection="1">
      <alignment/>
      <protection locked="0"/>
    </xf>
    <xf numFmtId="0" fontId="14" fillId="36" borderId="22" xfId="105" applyFont="1" applyFill="1" applyBorder="1" applyAlignment="1" applyProtection="1">
      <alignment/>
      <protection locked="0"/>
    </xf>
    <xf numFmtId="0" fontId="14" fillId="36" borderId="38" xfId="105" applyFont="1" applyFill="1" applyBorder="1" applyAlignment="1" applyProtection="1">
      <alignment/>
      <protection locked="0"/>
    </xf>
    <xf numFmtId="0" fontId="14" fillId="36" borderId="0" xfId="105" applyFont="1" applyFill="1" applyBorder="1" applyAlignment="1" applyProtection="1">
      <alignment/>
      <protection locked="0"/>
    </xf>
    <xf numFmtId="0" fontId="14" fillId="36" borderId="35" xfId="105" applyFont="1" applyFill="1" applyBorder="1" applyAlignment="1" applyProtection="1">
      <alignment/>
      <protection locked="0"/>
    </xf>
    <xf numFmtId="0" fontId="14" fillId="36" borderId="51" xfId="105" applyFont="1" applyFill="1" applyBorder="1" applyAlignment="1" applyProtection="1">
      <alignment/>
      <protection locked="0"/>
    </xf>
    <xf numFmtId="0" fontId="14" fillId="36" borderId="19" xfId="105" applyFont="1" applyFill="1" applyBorder="1" applyAlignment="1" applyProtection="1">
      <alignment/>
      <protection locked="0"/>
    </xf>
    <xf numFmtId="0" fontId="14" fillId="36" borderId="21" xfId="105" applyFont="1" applyFill="1" applyBorder="1" applyAlignment="1" applyProtection="1">
      <alignment/>
      <protection locked="0"/>
    </xf>
    <xf numFmtId="0" fontId="9" fillId="0" borderId="0" xfId="114" applyFont="1" applyFill="1" applyBorder="1" applyAlignment="1" applyProtection="1">
      <alignment wrapText="1"/>
      <protection/>
    </xf>
    <xf numFmtId="0" fontId="0" fillId="0" borderId="0" xfId="114" applyFont="1" applyFill="1" applyAlignment="1" applyProtection="1">
      <alignment wrapText="1"/>
      <protection/>
    </xf>
    <xf numFmtId="0" fontId="0" fillId="0" borderId="0" xfId="114" applyFont="1" applyFill="1" applyAlignment="1" applyProtection="1">
      <alignment/>
      <protection/>
    </xf>
    <xf numFmtId="0" fontId="25" fillId="0" borderId="0" xfId="114" applyFont="1" applyFill="1" applyBorder="1" applyAlignment="1" applyProtection="1">
      <alignment horizontal="left" wrapText="1"/>
      <protection/>
    </xf>
    <xf numFmtId="2" fontId="23" fillId="0" borderId="0" xfId="114" applyNumberFormat="1" applyFont="1" applyFill="1" applyBorder="1" applyAlignment="1" applyProtection="1">
      <alignment vertical="top" wrapText="1"/>
      <protection/>
    </xf>
    <xf numFmtId="2" fontId="23" fillId="0" borderId="0" xfId="114" applyNumberFormat="1" applyFont="1" applyFill="1" applyBorder="1" applyAlignment="1" applyProtection="1">
      <alignment/>
      <protection/>
    </xf>
    <xf numFmtId="175" fontId="8" fillId="36" borderId="18" xfId="117" applyFont="1" applyFill="1" applyBorder="1" applyAlignment="1" applyProtection="1">
      <alignment horizontal="right"/>
      <protection locked="0"/>
    </xf>
    <xf numFmtId="175" fontId="8" fillId="36" borderId="15" xfId="117" applyFont="1" applyFill="1" applyBorder="1" applyAlignment="1" applyProtection="1">
      <alignment horizontal="right"/>
      <protection locked="0"/>
    </xf>
    <xf numFmtId="175" fontId="8" fillId="36" borderId="17" xfId="117" applyFont="1" applyFill="1" applyBorder="1" applyAlignment="1" applyProtection="1">
      <alignment horizontal="right"/>
      <protection locked="0"/>
    </xf>
    <xf numFmtId="175" fontId="9" fillId="0" borderId="18" xfId="117" applyFont="1" applyFill="1" applyBorder="1" applyAlignment="1" applyProtection="1">
      <alignment horizontal="right"/>
      <protection/>
    </xf>
    <xf numFmtId="175" fontId="9" fillId="0" borderId="15" xfId="117" applyFont="1" applyFill="1" applyBorder="1" applyAlignment="1" applyProtection="1">
      <alignment horizontal="right"/>
      <protection/>
    </xf>
    <xf numFmtId="175" fontId="9" fillId="0" borderId="17" xfId="117" applyFont="1" applyFill="1" applyBorder="1" applyAlignment="1" applyProtection="1">
      <alignment horizontal="right"/>
      <protection/>
    </xf>
    <xf numFmtId="0" fontId="33" fillId="0" borderId="16" xfId="102" applyFont="1" applyFill="1" applyBorder="1" applyAlignment="1" applyProtection="1">
      <alignment horizontal="left" vertical="top" wrapText="1"/>
      <protection/>
    </xf>
    <xf numFmtId="0" fontId="8" fillId="0" borderId="19" xfId="102" applyFont="1" applyFill="1" applyBorder="1" applyAlignment="1" applyProtection="1" quotePrefix="1">
      <alignment/>
      <protection/>
    </xf>
    <xf numFmtId="0" fontId="0" fillId="0" borderId="21" xfId="0" applyFont="1" applyBorder="1" applyAlignment="1" applyProtection="1">
      <alignment/>
      <protection/>
    </xf>
    <xf numFmtId="0" fontId="9" fillId="34" borderId="15" xfId="102" applyFont="1" applyFill="1" applyBorder="1" applyAlignment="1" applyProtection="1">
      <alignment horizontal="center"/>
      <protection/>
    </xf>
    <xf numFmtId="0" fontId="2" fillId="34" borderId="17" xfId="0" applyFont="1" applyFill="1" applyBorder="1" applyAlignment="1" applyProtection="1">
      <alignment horizontal="center"/>
      <protection/>
    </xf>
    <xf numFmtId="0" fontId="9" fillId="34" borderId="18" xfId="0" applyFont="1" applyFill="1" applyBorder="1" applyAlignment="1" applyProtection="1">
      <alignment horizontal="center" wrapText="1"/>
      <protection/>
    </xf>
    <xf numFmtId="0" fontId="9" fillId="34" borderId="15" xfId="0" applyFont="1" applyFill="1" applyBorder="1" applyAlignment="1" applyProtection="1">
      <alignment horizontal="center" wrapText="1"/>
      <protection/>
    </xf>
    <xf numFmtId="0" fontId="9" fillId="34" borderId="18" xfId="0" applyFont="1" applyFill="1" applyBorder="1" applyAlignment="1" applyProtection="1">
      <alignment horizontal="center"/>
      <protection/>
    </xf>
    <xf numFmtId="0" fontId="0" fillId="0" borderId="17" xfId="0" applyBorder="1" applyAlignment="1" applyProtection="1">
      <alignment horizontal="center"/>
      <protection/>
    </xf>
    <xf numFmtId="175" fontId="9" fillId="0" borderId="18" xfId="117" applyFont="1" applyFill="1" applyBorder="1" applyAlignment="1" applyProtection="1">
      <alignment/>
      <protection/>
    </xf>
    <xf numFmtId="0" fontId="9" fillId="34" borderId="15" xfId="0" applyFont="1" applyFill="1" applyBorder="1" applyAlignment="1" applyProtection="1">
      <alignment/>
      <protection/>
    </xf>
    <xf numFmtId="0" fontId="9" fillId="34" borderId="15" xfId="0" applyFont="1" applyFill="1" applyBorder="1" applyAlignment="1" applyProtection="1">
      <alignment horizontal="center"/>
      <protection/>
    </xf>
    <xf numFmtId="0" fontId="9" fillId="34" borderId="17" xfId="0" applyFont="1" applyFill="1" applyBorder="1" applyAlignment="1" applyProtection="1">
      <alignment horizontal="center"/>
      <protection/>
    </xf>
    <xf numFmtId="0" fontId="25" fillId="0" borderId="0" xfId="0" applyFont="1" applyFill="1" applyBorder="1" applyAlignment="1" applyProtection="1">
      <alignment wrapText="1"/>
      <protection/>
    </xf>
    <xf numFmtId="0" fontId="32" fillId="0" borderId="0" xfId="0" applyFont="1" applyAlignment="1" applyProtection="1">
      <alignment/>
      <protection/>
    </xf>
    <xf numFmtId="0" fontId="8" fillId="34" borderId="18" xfId="102" applyFont="1" applyFill="1" applyBorder="1" applyAlignment="1" applyProtection="1">
      <alignment horizontal="left"/>
      <protection/>
    </xf>
    <xf numFmtId="0" fontId="8" fillId="34" borderId="15" xfId="102" applyFont="1" applyFill="1" applyBorder="1" applyAlignment="1" applyProtection="1">
      <alignment horizontal="left"/>
      <protection/>
    </xf>
    <xf numFmtId="0" fontId="0" fillId="34" borderId="17" xfId="0" applyFont="1" applyFill="1" applyBorder="1" applyAlignment="1" applyProtection="1">
      <alignment/>
      <protection/>
    </xf>
    <xf numFmtId="1" fontId="8" fillId="34" borderId="18" xfId="102" applyNumberFormat="1" applyFont="1" applyFill="1" applyBorder="1" applyAlignment="1" applyProtection="1">
      <alignment horizontal="right"/>
      <protection/>
    </xf>
    <xf numFmtId="1" fontId="0" fillId="34" borderId="17" xfId="0" applyNumberFormat="1" applyFont="1" applyFill="1" applyBorder="1" applyAlignment="1" applyProtection="1">
      <alignment/>
      <protection/>
    </xf>
    <xf numFmtId="0" fontId="33" fillId="0" borderId="0" xfId="0" applyFont="1" applyFill="1" applyAlignment="1" applyProtection="1">
      <alignment horizontal="left" wrapText="1"/>
      <protection/>
    </xf>
    <xf numFmtId="0" fontId="9" fillId="34" borderId="17" xfId="0" applyFont="1" applyFill="1" applyBorder="1" applyAlignment="1" applyProtection="1">
      <alignment/>
      <protection/>
    </xf>
    <xf numFmtId="0" fontId="0" fillId="0" borderId="15" xfId="0" applyFont="1" applyBorder="1" applyAlignment="1" applyProtection="1">
      <alignment/>
      <protection/>
    </xf>
    <xf numFmtId="0" fontId="0" fillId="0" borderId="15" xfId="0" applyBorder="1" applyAlignment="1" applyProtection="1">
      <alignment/>
      <protection/>
    </xf>
    <xf numFmtId="0" fontId="33" fillId="0" borderId="33" xfId="0" applyFont="1" applyFill="1" applyBorder="1" applyAlignment="1" applyProtection="1">
      <alignment horizontal="left" wrapText="1"/>
      <protection/>
    </xf>
    <xf numFmtId="0" fontId="35" fillId="0" borderId="17" xfId="0" applyFont="1" applyBorder="1" applyAlignment="1" applyProtection="1">
      <alignment horizontal="center"/>
      <protection/>
    </xf>
    <xf numFmtId="0" fontId="35" fillId="0" borderId="17" xfId="0" applyFont="1" applyBorder="1" applyAlignment="1" applyProtection="1">
      <alignment/>
      <protection/>
    </xf>
    <xf numFmtId="0" fontId="35" fillId="0" borderId="15" xfId="0" applyFont="1" applyBorder="1" applyAlignment="1" applyProtection="1">
      <alignment/>
      <protection/>
    </xf>
    <xf numFmtId="0" fontId="35" fillId="0" borderId="17" xfId="0" applyFont="1" applyBorder="1" applyAlignment="1" applyProtection="1">
      <alignment horizontal="right"/>
      <protection locked="0"/>
    </xf>
    <xf numFmtId="0" fontId="0" fillId="0" borderId="17" xfId="0" applyBorder="1" applyAlignment="1" applyProtection="1">
      <alignment horizontal="right"/>
      <protection locked="0"/>
    </xf>
    <xf numFmtId="0" fontId="0" fillId="0" borderId="17" xfId="0" applyBorder="1" applyAlignment="1" applyProtection="1">
      <alignment horizontal="right"/>
      <protection/>
    </xf>
    <xf numFmtId="0" fontId="9" fillId="0" borderId="18" xfId="102" applyFont="1" applyFill="1" applyBorder="1" applyAlignment="1" applyProtection="1">
      <alignment/>
      <protection/>
    </xf>
    <xf numFmtId="0" fontId="9" fillId="34" borderId="18" xfId="0" applyFont="1" applyFill="1" applyBorder="1" applyAlignment="1" applyProtection="1">
      <alignment/>
      <protection/>
    </xf>
    <xf numFmtId="175" fontId="9" fillId="34" borderId="15" xfId="0" applyNumberFormat="1" applyFont="1" applyFill="1" applyBorder="1" applyAlignment="1" applyProtection="1">
      <alignment horizontal="right"/>
      <protection/>
    </xf>
    <xf numFmtId="0" fontId="35" fillId="0" borderId="15" xfId="0" applyFont="1" applyBorder="1" applyAlignment="1" applyProtection="1">
      <alignment/>
      <protection locked="0"/>
    </xf>
    <xf numFmtId="0" fontId="35" fillId="0" borderId="17" xfId="0" applyFont="1" applyBorder="1" applyAlignment="1" applyProtection="1">
      <alignment/>
      <protection locked="0"/>
    </xf>
    <xf numFmtId="0" fontId="35" fillId="0" borderId="17" xfId="0" applyFont="1" applyBorder="1" applyAlignment="1" applyProtection="1">
      <alignment horizontal="right"/>
      <protection/>
    </xf>
    <xf numFmtId="0" fontId="25" fillId="0" borderId="0" xfId="114" applyFont="1" applyFill="1" applyBorder="1" applyAlignment="1" applyProtection="1">
      <alignment wrapText="1"/>
      <protection/>
    </xf>
    <xf numFmtId="0" fontId="0" fillId="0" borderId="0" xfId="114" applyAlignment="1" applyProtection="1">
      <alignment/>
      <protection/>
    </xf>
    <xf numFmtId="0" fontId="29" fillId="0" borderId="0" xfId="51" applyFont="1" applyFill="1" applyAlignment="1" applyProtection="1">
      <alignment horizontal="right" vertical="center"/>
      <protection/>
    </xf>
    <xf numFmtId="0" fontId="0" fillId="0" borderId="17" xfId="114" applyBorder="1" applyAlignment="1" applyProtection="1">
      <alignment/>
      <protection/>
    </xf>
    <xf numFmtId="0" fontId="0" fillId="34" borderId="17" xfId="114" applyFont="1" applyFill="1" applyBorder="1" applyAlignment="1" applyProtection="1">
      <alignment/>
      <protection/>
    </xf>
    <xf numFmtId="1" fontId="0" fillId="34" borderId="17" xfId="114" applyNumberFormat="1" applyFont="1" applyFill="1" applyBorder="1" applyAlignment="1" applyProtection="1">
      <alignment/>
      <protection/>
    </xf>
    <xf numFmtId="0" fontId="8" fillId="0" borderId="44" xfId="116" applyFont="1" applyBorder="1" applyAlignment="1" applyProtection="1">
      <alignment horizontal="left" vertical="center" wrapText="1"/>
      <protection/>
    </xf>
    <xf numFmtId="0" fontId="8" fillId="0" borderId="45" xfId="116" applyFont="1" applyBorder="1" applyAlignment="1" applyProtection="1">
      <alignment horizontal="left" vertical="center" wrapText="1"/>
      <protection/>
    </xf>
    <xf numFmtId="0" fontId="9" fillId="34" borderId="52" xfId="115" applyFont="1" applyFill="1" applyBorder="1" applyAlignment="1" applyProtection="1">
      <alignment horizontal="center" vertical="center"/>
      <protection/>
    </xf>
    <xf numFmtId="0" fontId="9" fillId="34" borderId="53" xfId="115" applyFont="1" applyFill="1" applyBorder="1" applyAlignment="1" applyProtection="1">
      <alignment horizontal="center" vertical="center"/>
      <protection/>
    </xf>
    <xf numFmtId="0" fontId="8" fillId="0" borderId="24" xfId="116" applyFont="1" applyBorder="1" applyAlignment="1" applyProtection="1">
      <alignment horizontal="left" vertical="center" wrapText="1"/>
      <protection/>
    </xf>
    <xf numFmtId="0" fontId="8" fillId="0" borderId="54" xfId="116" applyFont="1" applyBorder="1" applyAlignment="1" applyProtection="1">
      <alignment horizontal="left" vertical="center" wrapText="1"/>
      <protection/>
    </xf>
    <xf numFmtId="0" fontId="8" fillId="0" borderId="33" xfId="116" applyFont="1" applyBorder="1" applyAlignment="1" applyProtection="1">
      <alignment horizontal="left" vertical="center" wrapText="1"/>
      <protection/>
    </xf>
    <xf numFmtId="0" fontId="8" fillId="0" borderId="55" xfId="116" applyFont="1" applyBorder="1" applyAlignment="1" applyProtection="1">
      <alignment horizontal="left" vertical="center" wrapText="1"/>
      <protection/>
    </xf>
    <xf numFmtId="0" fontId="9" fillId="34" borderId="56" xfId="115" applyFont="1" applyFill="1" applyBorder="1" applyAlignment="1" applyProtection="1">
      <alignment horizontal="center" vertical="center"/>
      <protection/>
    </xf>
    <xf numFmtId="0" fontId="9" fillId="34" borderId="26" xfId="115" applyFont="1" applyFill="1" applyBorder="1" applyAlignment="1" applyProtection="1">
      <alignment horizontal="center" vertical="center"/>
      <protection/>
    </xf>
    <xf numFmtId="0" fontId="9" fillId="34" borderId="57" xfId="115" applyFont="1" applyFill="1" applyBorder="1" applyAlignment="1" applyProtection="1">
      <alignment horizontal="center" vertical="center"/>
      <protection/>
    </xf>
    <xf numFmtId="0" fontId="8" fillId="0" borderId="39" xfId="116" applyFont="1" applyBorder="1" applyAlignment="1" applyProtection="1">
      <alignment horizontal="left" vertical="center" wrapText="1"/>
      <protection/>
    </xf>
    <xf numFmtId="0" fontId="8" fillId="0" borderId="14" xfId="116" applyFont="1" applyBorder="1" applyAlignment="1" applyProtection="1">
      <alignment horizontal="left" vertical="center" wrapText="1"/>
      <protection/>
    </xf>
    <xf numFmtId="0" fontId="8" fillId="0" borderId="47" xfId="116" applyFont="1" applyBorder="1" applyAlignment="1" applyProtection="1">
      <alignment horizontal="left" vertical="center" wrapText="1"/>
      <protection/>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Custom - Opmaakprofiel8 2" xfId="42"/>
    <cellStyle name="Custom - Opmaakprofiel8 3" xfId="43"/>
    <cellStyle name="Data   - Opmaakprofiel2" xfId="44"/>
    <cellStyle name="Data   - Opmaakprofiel2 2" xfId="45"/>
    <cellStyle name="Data   - Opmaakprofiel2 3" xfId="46"/>
    <cellStyle name="Euro" xfId="47"/>
    <cellStyle name="Gekoppelde cel" xfId="48"/>
    <cellStyle name="Followed Hyperlink" xfId="49"/>
    <cellStyle name="Goed" xfId="50"/>
    <cellStyle name="Hyperlink" xfId="51"/>
    <cellStyle name="Invoer" xfId="52"/>
    <cellStyle name="Comma" xfId="53"/>
    <cellStyle name="Comma [0]" xfId="54"/>
    <cellStyle name="Kop 1" xfId="55"/>
    <cellStyle name="Kop 2" xfId="56"/>
    <cellStyle name="Kop 3" xfId="57"/>
    <cellStyle name="Kop 4" xfId="58"/>
    <cellStyle name="Labels - Opmaakprofiel3" xfId="59"/>
    <cellStyle name="Neutraal" xfId="60"/>
    <cellStyle name="Normal - Opmaakprofiel1" xfId="61"/>
    <cellStyle name="Normal - Opmaakprofiel1 2" xfId="62"/>
    <cellStyle name="Normal - Opmaakprofiel1 3" xfId="63"/>
    <cellStyle name="Normal - Opmaakprofiel2" xfId="64"/>
    <cellStyle name="Normal - Opmaakprofiel2 2" xfId="65"/>
    <cellStyle name="Normal - Opmaakprofiel2 3" xfId="66"/>
    <cellStyle name="Normal - Opmaakprofiel3" xfId="67"/>
    <cellStyle name="Normal - Opmaakprofiel3 2" xfId="68"/>
    <cellStyle name="Normal - Opmaakprofiel3 3" xfId="69"/>
    <cellStyle name="Normal - Opmaakprofiel4" xfId="70"/>
    <cellStyle name="Normal - Opmaakprofiel4 2" xfId="71"/>
    <cellStyle name="Normal - Opmaakprofiel4 3" xfId="72"/>
    <cellStyle name="Normal - Opmaakprofiel5" xfId="73"/>
    <cellStyle name="Normal - Opmaakprofiel5 2" xfId="74"/>
    <cellStyle name="Normal - Opmaakprofiel5 3" xfId="75"/>
    <cellStyle name="Normal - Opmaakprofiel6" xfId="76"/>
    <cellStyle name="Normal - Opmaakprofiel6 2" xfId="77"/>
    <cellStyle name="Normal - Opmaakprofiel6 3" xfId="78"/>
    <cellStyle name="Normal - Opmaakprofiel7" xfId="79"/>
    <cellStyle name="Normal - Opmaakprofiel7 2" xfId="80"/>
    <cellStyle name="Normal - Opmaakprofiel7 3" xfId="81"/>
    <cellStyle name="Normal - Opmaakprofiel8" xfId="82"/>
    <cellStyle name="Normal - Opmaakprofiel8 2" xfId="83"/>
    <cellStyle name="Normal - Opmaakprofiel8 3" xfId="84"/>
    <cellStyle name="Normal 10" xfId="85"/>
    <cellStyle name="Normal 11" xfId="86"/>
    <cellStyle name="Normal 2" xfId="87"/>
    <cellStyle name="Normal 2 10" xfId="88"/>
    <cellStyle name="Normal 2 11" xfId="89"/>
    <cellStyle name="Normal 2 12" xfId="90"/>
    <cellStyle name="Normal 2 13" xfId="91"/>
    <cellStyle name="Normal 2 14" xfId="92"/>
    <cellStyle name="Normal 2 2" xfId="93"/>
    <cellStyle name="Normal 2 3" xfId="94"/>
    <cellStyle name="Normal 2 4" xfId="95"/>
    <cellStyle name="Normal 2 5" xfId="96"/>
    <cellStyle name="Normal 2 6" xfId="97"/>
    <cellStyle name="Normal 2 7" xfId="98"/>
    <cellStyle name="Normal 2 8" xfId="99"/>
    <cellStyle name="Normal 2 9" xfId="100"/>
    <cellStyle name="Normal 2_Gegevensuitvraag honoraria v11" xfId="101"/>
    <cellStyle name="Normal 3" xfId="102"/>
    <cellStyle name="Normal 4" xfId="103"/>
    <cellStyle name="Normal 5" xfId="104"/>
    <cellStyle name="Normal 7" xfId="105"/>
    <cellStyle name="Normal 8" xfId="106"/>
    <cellStyle name="Notitie" xfId="107"/>
    <cellStyle name="Ongeldig" xfId="108"/>
    <cellStyle name="Percent" xfId="109"/>
    <cellStyle name="Procent 2" xfId="110"/>
    <cellStyle name="Reset  - Opmaakprofiel7" xfId="111"/>
    <cellStyle name="Reset  - Opmaakprofiel7 2" xfId="112"/>
    <cellStyle name="Reset  - Opmaakprofiel7 3" xfId="113"/>
    <cellStyle name="Standaard 2" xfId="114"/>
    <cellStyle name="Standaard_APZ Nacalculatie1998" xfId="115"/>
    <cellStyle name="Standaard_Nacalculatieformulier 2002" xfId="116"/>
    <cellStyle name="Tabelstandaard" xfId="117"/>
    <cellStyle name="Tabelstandaard 2" xfId="118"/>
    <cellStyle name="Tabelstandaard 3" xfId="119"/>
    <cellStyle name="Tabelstandaard financieel" xfId="120"/>
    <cellStyle name="Tabelstandaard negatief" xfId="121"/>
    <cellStyle name="Tabelstandaard negatief 2" xfId="122"/>
    <cellStyle name="Tabelstandaard negatief 3" xfId="123"/>
    <cellStyle name="Tabelstandaard Totaal" xfId="124"/>
    <cellStyle name="Tabelstandaard Totaal 2" xfId="125"/>
    <cellStyle name="Tabelstandaard Totaal 3" xfId="126"/>
    <cellStyle name="Tabelstandaard Totaal Negatief" xfId="127"/>
    <cellStyle name="Tabelstandaard Totaal Negatief 2" xfId="128"/>
    <cellStyle name="Tabelstandaard Totaal Negatief 3" xfId="129"/>
    <cellStyle name="Tabelstandaard Totaal_1077029755_GGZ-01c nacalculatieformulier ribw 2003 versie 040217(1)" xfId="130"/>
    <cellStyle name="Tabelstandaard_1077029755_GGZ-01c nacalculatieformulier ribw 2003 versie 040217(1)" xfId="131"/>
    <cellStyle name="Table  - Opmaakprofiel6" xfId="132"/>
    <cellStyle name="Table  - Opmaakprofiel6 2" xfId="133"/>
    <cellStyle name="Table  - Opmaakprofiel6 3" xfId="134"/>
    <cellStyle name="Titel" xfId="135"/>
    <cellStyle name="Title  - Opmaakprofiel1" xfId="136"/>
    <cellStyle name="Title_Gegevensuitvraag specialisteneenheden v12" xfId="137"/>
    <cellStyle name="Totaal" xfId="138"/>
    <cellStyle name="TotCol - Opmaakprofiel5" xfId="139"/>
    <cellStyle name="TotRow - Opmaakprofiel4" xfId="140"/>
    <cellStyle name="Uitvoer" xfId="141"/>
    <cellStyle name="Currency" xfId="142"/>
    <cellStyle name="Currency [0]" xfId="143"/>
    <cellStyle name="Verklarende tekst" xfId="144"/>
    <cellStyle name="Waarschuwingstekst" xfId="145"/>
  </cellStyles>
  <dxfs count="19">
    <dxf>
      <font>
        <color theme="0" tint="-0.149959996342659"/>
      </font>
      <fill>
        <patternFill>
          <bgColor theme="0" tint="-0.3499799966812134"/>
        </patternFill>
      </fill>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color theme="0"/>
      </font>
      <fill>
        <patternFill patternType="solid">
          <bgColor theme="0" tint="-0.149959996342659"/>
        </patternFill>
      </fill>
      <border>
        <left/>
        <right/>
        <top/>
        <bottom/>
      </border>
    </dxf>
    <dxf>
      <font>
        <b val="0"/>
        <i val="0"/>
        <strike val="0"/>
        <name val="Cambria"/>
        <color theme="0"/>
      </font>
      <fill>
        <patternFill patternType="solid">
          <bgColor theme="0" tint="-0.149959996342659"/>
        </patternFill>
      </fill>
      <border>
        <left/>
        <right/>
        <top/>
        <bottom/>
      </border>
    </dxf>
    <dxf>
      <font>
        <color theme="0" tint="-0.149959996342659"/>
      </font>
      <fill>
        <patternFill>
          <bgColor theme="0" tint="-0.3499799966812134"/>
        </patternFill>
      </fill>
    </dxf>
    <dxf>
      <font>
        <color theme="0" tint="-0.04997999966144562"/>
      </font>
      <fill>
        <patternFill>
          <bgColor theme="0" tint="-0.3499799966812134"/>
        </patternFill>
      </fill>
    </dxf>
    <dxf>
      <font>
        <color theme="0" tint="-0.149959996342659"/>
      </font>
      <fill>
        <patternFill>
          <bgColor theme="0" tint="-0.3499799966812134"/>
        </patternFill>
      </fill>
    </dxf>
    <dxf>
      <font>
        <color theme="0" tint="-0.04997999966144562"/>
      </font>
      <fill>
        <patternFill>
          <bgColor theme="0" tint="-0.3499799966812134"/>
        </patternFill>
      </fill>
    </dxf>
    <dxf>
      <font>
        <color theme="0" tint="-0.149959996342659"/>
      </font>
      <fill>
        <patternFill>
          <bgColor theme="0" tint="-0.3499799966812134"/>
        </patternFill>
      </fill>
    </dxf>
    <dxf>
      <font>
        <color theme="0" tint="-0.04997999966144562"/>
      </font>
      <fill>
        <patternFill>
          <bgColor theme="0" tint="-0.3499799966812134"/>
        </patternFill>
      </fill>
    </dxf>
    <dxf>
      <fill>
        <patternFill>
          <bgColor indexed="47"/>
        </patternFill>
      </fill>
    </dxf>
    <dxf>
      <fill>
        <patternFill>
          <bgColor indexed="47"/>
        </patternFill>
      </fill>
    </dxf>
    <dxf>
      <fill>
        <patternFill>
          <bgColor indexed="47"/>
        </patternFill>
      </fill>
    </dxf>
    <dxf>
      <font>
        <color theme="0" tint="-0.24993999302387238"/>
      </font>
      <fill>
        <patternFill>
          <bgColor theme="0" tint="-0.4999699890613556"/>
        </patternFill>
      </fill>
    </dxf>
    <dxf>
      <font>
        <color theme="0" tint="-0.24993999302387238"/>
      </font>
      <fill>
        <patternFill>
          <bgColor theme="0" tint="-0.4999699890613556"/>
        </patternFill>
      </fill>
    </dxf>
    <dxf>
      <font>
        <color theme="0" tint="-0.24993999302387238"/>
      </font>
      <fill>
        <patternFill>
          <bgColor theme="0" tint="-0.4999699890613556"/>
        </patternFill>
      </fill>
    </dxf>
    <dxf>
      <font>
        <color theme="0" tint="-0.24993999302387238"/>
      </font>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914400</xdr:colOff>
      <xdr:row>0</xdr:row>
      <xdr:rowOff>47625</xdr:rowOff>
    </xdr:from>
    <xdr:to>
      <xdr:col>6</xdr:col>
      <xdr:colOff>1438275</xdr:colOff>
      <xdr:row>3</xdr:row>
      <xdr:rowOff>142875</xdr:rowOff>
    </xdr:to>
    <xdr:pic>
      <xdr:nvPicPr>
        <xdr:cNvPr id="1" name="Picture 30" descr="01 nza logo pms 100mm PMS 463 [basis]"/>
        <xdr:cNvPicPr preferRelativeResize="1">
          <a:picLocks noChangeAspect="1"/>
        </xdr:cNvPicPr>
      </xdr:nvPicPr>
      <xdr:blipFill>
        <a:blip r:embed="rId1"/>
        <a:stretch>
          <a:fillRect/>
        </a:stretch>
      </xdr:blipFill>
      <xdr:spPr>
        <a:xfrm>
          <a:off x="7258050" y="47625"/>
          <a:ext cx="1905000" cy="952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8</xdr:row>
      <xdr:rowOff>85725</xdr:rowOff>
    </xdr:from>
    <xdr:to>
      <xdr:col>13</xdr:col>
      <xdr:colOff>19050</xdr:colOff>
      <xdr:row>58</xdr:row>
      <xdr:rowOff>114300</xdr:rowOff>
    </xdr:to>
    <xdr:sp>
      <xdr:nvSpPr>
        <xdr:cNvPr id="1" name="Tekstvak 1"/>
        <xdr:cNvSpPr txBox="1">
          <a:spLocks noChangeArrowheads="1"/>
        </xdr:cNvSpPr>
      </xdr:nvSpPr>
      <xdr:spPr>
        <a:xfrm>
          <a:off x="371475" y="1733550"/>
          <a:ext cx="7991475" cy="7648575"/>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Honorarium
</a:t>
          </a:r>
          <a:r>
            <a:rPr lang="en-US" cap="none" sz="1000" b="0" i="0" u="none" baseline="0">
              <a:solidFill>
                <a:srgbClr val="000000"/>
              </a:solidFill>
              <a:latin typeface="Verdana"/>
              <a:ea typeface="Verdana"/>
              <a:cs typeface="Verdana"/>
            </a:rPr>
            <a:t>In deze gegevensuitvraag gaat het om de honorariumomzet van medisch specialisten. In de toelichting bij tabblad 3 en met 4 staat uitgebreid beschreven wat hieronder valt.</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Doel
</a:t>
          </a:r>
          <a:r>
            <a:rPr lang="en-US" cap="none" sz="1000" b="0" i="0" u="none" baseline="0">
              <a:solidFill>
                <a:srgbClr val="000000"/>
              </a:solidFill>
              <a:latin typeface="Verdana"/>
              <a:ea typeface="Verdana"/>
              <a:cs typeface="Verdana"/>
            </a:rPr>
            <a:t>Dit verantwoordingsdocument dient als doel om de honorariumomzetplafonds 2013 af te rekenen.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Beleidregels, regelingen, controleprotocol en handreiking
</a:t>
          </a:r>
          <a:r>
            <a:rPr lang="en-US" cap="none" sz="1000" b="0" i="0" u="none" baseline="0">
              <a:solidFill>
                <a:srgbClr val="000000"/>
              </a:solidFill>
              <a:latin typeface="Verdana"/>
              <a:ea typeface="Verdana"/>
              <a:cs typeface="Verdana"/>
            </a:rPr>
            <a:t>Ten grondslag aan deze verantwoording ligt een aantal documenten waarmee het formulier in overeenstemming opgesteld dient te worden:
</a:t>
          </a:r>
          <a:r>
            <a:rPr lang="en-US" cap="none" sz="1000" b="0" i="0" u="none" baseline="0">
              <a:solidFill>
                <a:srgbClr val="000000"/>
              </a:solidFill>
              <a:latin typeface="Verdana"/>
              <a:ea typeface="Verdana"/>
              <a:cs typeface="Verdana"/>
            </a:rPr>
            <a:t>- Beleidsregel "Beheersmodel Honoraria Vrijgevestigd Medisch Specialisten" (BR/CU-2106 en eventuele opvolgers)
</a:t>
          </a:r>
          <a:r>
            <a:rPr lang="en-US" cap="none" sz="1000" b="0" i="0" u="none" baseline="0">
              <a:solidFill>
                <a:srgbClr val="000000"/>
              </a:solidFill>
              <a:latin typeface="Verdana"/>
              <a:ea typeface="Verdana"/>
              <a:cs typeface="Verdana"/>
            </a:rPr>
            <a:t>- Regeling "Beheersmodel Honoraria Vrijgevestigd Medisch Specialisten" (BR/NR-223 en eventuele opvolgers)
</a:t>
          </a:r>
          <a:r>
            <a:rPr lang="en-US" cap="none" sz="1000" b="0" i="0" u="none" baseline="0">
              <a:solidFill>
                <a:srgbClr val="000000"/>
              </a:solidFill>
              <a:latin typeface="Verdana"/>
              <a:ea typeface="Verdana"/>
              <a:cs typeface="Verdana"/>
            </a:rPr>
            <a:t>- Regeling “Medisch specialistische zorg” (NR/CU-222, NR/CU-227 en NR/CU-228 en eventuele opvolgers)
</a:t>
          </a:r>
          <a:r>
            <a:rPr lang="en-US" cap="none" sz="1000" b="0" i="0" u="none" baseline="0">
              <a:solidFill>
                <a:srgbClr val="000000"/>
              </a:solidFill>
              <a:latin typeface="Verdana"/>
              <a:ea typeface="Verdana"/>
              <a:cs typeface="Verdana"/>
            </a:rPr>
            <a:t>- Het controleprotocol "Controleprotocol  Verantwoordingsdocument honoraria medisch specialisten 2013"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Medisch specialist
</a:t>
          </a:r>
          <a:r>
            <a:rPr lang="en-US" cap="none" sz="1000" b="0" i="0" u="none" baseline="0">
              <a:solidFill>
                <a:srgbClr val="000000"/>
              </a:solidFill>
              <a:latin typeface="Verdana"/>
              <a:ea typeface="Verdana"/>
              <a:cs typeface="Verdana"/>
            </a:rPr>
            <a:t>Onder medisch specialist wordt verstaan de  specialist die blijkens inschrijving in het register van de MSRC is erkend als specialist in het daarbij vermelde onderdeel van de geneeskunde. In het kader van deze gegevensuitvraag wordt hieronder niet begrepen de aan het specialisme dienstbare geneeskundigen / medici niet in opleiding die eveneens uit het honorariumbudget worden betaald.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Honorarium vrijgevestigd medisch specialist
</a:t>
          </a:r>
          <a:r>
            <a:rPr lang="en-US" cap="none" sz="1000" b="0" i="0" u="none" baseline="0">
              <a:solidFill>
                <a:srgbClr val="000000"/>
              </a:solidFill>
              <a:latin typeface="Verdana"/>
              <a:ea typeface="Verdana"/>
              <a:cs typeface="Verdana"/>
            </a:rPr>
            <a:t>Het honorarium gedeclareerd door de medisch specialist welke anders dan in loondienst van de instelling voor medisch specialistische zorg voor eigen rekening en risico werkzaam is in of ten behoeve van een instelling voor medisch specialistische zorg. 
</a:t>
          </a:r>
          <a:r>
            <a:rPr lang="en-US" cap="none" sz="1000" b="1" i="0" u="none" baseline="0">
              <a:solidFill>
                <a:srgbClr val="000000"/>
              </a:solidFill>
              <a:latin typeface="Verdana"/>
              <a:ea typeface="Verdana"/>
              <a:cs typeface="Verdana"/>
            </a:rPr>
            <a:t>Honorarium dienstverband
</a:t>
          </a:r>
          <a:r>
            <a:rPr lang="en-US" cap="none" sz="1000" b="0" i="0" u="none" baseline="0">
              <a:solidFill>
                <a:srgbClr val="000000"/>
              </a:solidFill>
              <a:latin typeface="Verdana"/>
              <a:ea typeface="Verdana"/>
              <a:cs typeface="Verdana"/>
            </a:rPr>
            <a:t>Alle honorarium gedeclareerd door de medisch specialist die niet onder de bovenstaande definitie van vrijgevestigd valt.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Collectief(naam)</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(Naam van) het samenwerkingsverband van vrijgevestigd medisch specialisten dat optreedt als vertegenwoordiger van deze medisch specialisten ten opzichte van de instelling en dat is belast met de uitvoering van de verdeelafspraken bedoeld in artikel 6 onder c van het convenant.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AAN-declareren/AAN-Plafond
</a:t>
          </a:r>
          <a:r>
            <a:rPr lang="en-US" cap="none" sz="1000" b="0" i="0" u="none" baseline="0">
              <a:solidFill>
                <a:srgbClr val="000000"/>
              </a:solidFill>
              <a:latin typeface="Verdana"/>
              <a:ea typeface="Verdana"/>
              <a:cs typeface="Verdana"/>
            </a:rPr>
            <a:t>De situatie waarin de medisch specialist een honorariumbedrag in rekening brengt aan de instelling en de instelling de DBC, het DBC-zorgproduct of het overige zorgproduct (inclusief het door de medisch specialist aan hem in rekening gebrachte honorariumbedrag) in rekening brengt bij de consument of diens zorgverzekeraar.</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VIA-declareren/VIA-Plafond
</a:t>
          </a:r>
          <a:r>
            <a:rPr lang="en-US" cap="none" sz="1000" b="0" i="0" u="none" baseline="0">
              <a:solidFill>
                <a:srgbClr val="000000"/>
              </a:solidFill>
              <a:latin typeface="Verdana"/>
              <a:ea typeface="Verdana"/>
              <a:cs typeface="Verdana"/>
            </a:rPr>
            <a:t>De situatie waarin de medisch specialist een honorariumbedrag in rekening brengt bij de consument of diens zorgverzekeraar, via de instelling.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Specialismen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Categorieën van specialismen overeenkomstig het onderscheid zoals dat wordt gemaakt in het specialistenregister van de Koninklijke Nederlandsche Maatschappij tot bevordering der Geneeskunst.</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Brandwondenzorg
</a:t>
          </a:r>
          <a:r>
            <a:rPr lang="en-US" cap="none" sz="1000" b="0" i="0" u="none" baseline="0">
              <a:solidFill>
                <a:srgbClr val="000000"/>
              </a:solidFill>
              <a:latin typeface="Verdana"/>
              <a:ea typeface="Verdana"/>
              <a:cs typeface="Verdana"/>
            </a:rPr>
            <a:t>Mogelijk is voor uw instelling een apart honorariumomzetplafond vastgesteld ten behoeve van het declareren van specialistische brandwondenzorg zoals bedoeld in artikel 10 van de beleidsregel "Beheersmodel Honoraria Vrijgevestigd Medisch Specialisten". U kunt voor de verantwoording van dit plafond (of deze plafonds) gebruik maken van tabblad 4.</a:t>
          </a:r>
        </a:p>
      </xdr:txBody>
    </xdr:sp>
    <xdr:clientData/>
  </xdr:twoCellAnchor>
  <xdr:twoCellAnchor editAs="oneCell">
    <xdr:from>
      <xdr:col>9</xdr:col>
      <xdr:colOff>523875</xdr:colOff>
      <xdr:row>0</xdr:row>
      <xdr:rowOff>142875</xdr:rowOff>
    </xdr:from>
    <xdr:to>
      <xdr:col>12</xdr:col>
      <xdr:colOff>600075</xdr:colOff>
      <xdr:row>4</xdr:row>
      <xdr:rowOff>104775</xdr:rowOff>
    </xdr:to>
    <xdr:pic>
      <xdr:nvPicPr>
        <xdr:cNvPr id="2" name="Picture 19" descr="01 nza logo pms 100mm PMS 463 [basis]"/>
        <xdr:cNvPicPr preferRelativeResize="1">
          <a:picLocks noChangeAspect="1"/>
        </xdr:cNvPicPr>
      </xdr:nvPicPr>
      <xdr:blipFill>
        <a:blip r:embed="rId1"/>
        <a:stretch>
          <a:fillRect/>
        </a:stretch>
      </xdr:blipFill>
      <xdr:spPr>
        <a:xfrm>
          <a:off x="6429375" y="142875"/>
          <a:ext cx="1905000" cy="971550"/>
        </a:xfrm>
        <a:prstGeom prst="rect">
          <a:avLst/>
        </a:prstGeom>
        <a:noFill/>
        <a:ln w="9525" cmpd="sng">
          <a:noFill/>
        </a:ln>
      </xdr:spPr>
    </xdr:pic>
    <xdr:clientData fPrintsWithSheet="0"/>
  </xdr:twoCellAnchor>
  <xdr:twoCellAnchor>
    <xdr:from>
      <xdr:col>1</xdr:col>
      <xdr:colOff>0</xdr:colOff>
      <xdr:row>61</xdr:row>
      <xdr:rowOff>123825</xdr:rowOff>
    </xdr:from>
    <xdr:to>
      <xdr:col>13</xdr:col>
      <xdr:colOff>28575</xdr:colOff>
      <xdr:row>119</xdr:row>
      <xdr:rowOff>152400</xdr:rowOff>
    </xdr:to>
    <xdr:sp>
      <xdr:nvSpPr>
        <xdr:cNvPr id="3" name="Tekstvak 1"/>
        <xdr:cNvSpPr txBox="1">
          <a:spLocks noChangeArrowheads="1"/>
        </xdr:cNvSpPr>
      </xdr:nvSpPr>
      <xdr:spPr>
        <a:xfrm>
          <a:off x="381000" y="9848850"/>
          <a:ext cx="7991475" cy="8934450"/>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Beschikkingsnummer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Nummer van de beschikking "Honorariumomzetplafond 2013 voor AAN/VIA declareren" die op het moment van indienen van dit formulier geldig is.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Honorariumdefinitie
</a:t>
          </a:r>
          <a:r>
            <a:rPr lang="en-US" cap="none" sz="1000" b="0" i="0" u="none" baseline="0">
              <a:solidFill>
                <a:srgbClr val="000000"/>
              </a:solidFill>
              <a:latin typeface="Verdana"/>
              <a:ea typeface="Verdana"/>
              <a:cs typeface="Verdana"/>
            </a:rPr>
            <a:t>Het gaat hierbij om omzet die voorkomt uit honorariumbedragen die zijn gedeclareerd, of te declareren zijn aan de </a:t>
          </a:r>
          <a:r>
            <a:rPr lang="en-US" cap="none" sz="1000" b="1" i="0" u="none" baseline="0">
              <a:solidFill>
                <a:srgbClr val="000000"/>
              </a:solidFill>
              <a:latin typeface="Verdana"/>
              <a:ea typeface="Verdana"/>
              <a:cs typeface="Verdana"/>
            </a:rPr>
            <a:t>consument</a:t>
          </a:r>
          <a:r>
            <a:rPr lang="en-US" cap="none" sz="1000" b="0" i="0" u="none" baseline="0">
              <a:solidFill>
                <a:srgbClr val="000000"/>
              </a:solidFill>
              <a:latin typeface="Verdana"/>
              <a:ea typeface="Verdana"/>
              <a:cs typeface="Verdana"/>
            </a:rPr>
            <a:t> of diens </a:t>
          </a:r>
          <a:r>
            <a:rPr lang="en-US" cap="none" sz="1000" b="1" i="0" u="none" baseline="0">
              <a:solidFill>
                <a:srgbClr val="000000"/>
              </a:solidFill>
              <a:latin typeface="Verdana"/>
              <a:ea typeface="Verdana"/>
              <a:cs typeface="Verdana"/>
            </a:rPr>
            <a:t>zorgverzekeraar</a:t>
          </a:r>
          <a:r>
            <a:rPr lang="en-US" cap="none" sz="1000" b="0" i="0" u="none" baseline="0">
              <a:solidFill>
                <a:srgbClr val="000000"/>
              </a:solidFill>
              <a:latin typeface="Verdana"/>
              <a:ea typeface="Verdana"/>
              <a:cs typeface="Verdana"/>
            </a:rPr>
            <a:t> voor het leveren van verzekerde zorg (zorg waarop aanspraak bestaat ingevolge een zorgverzekering als bedoeld in de Zorgverzekeringswet).
</a:t>
          </a:r>
          <a:r>
            <a:rPr lang="en-US" cap="none" sz="1000" b="0" i="0"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Geneeskundige geestelijke gezondheidszorg
</a:t>
          </a:r>
          <a:r>
            <a:rPr lang="en-US" cap="none" sz="1000" b="0" i="0" u="none" baseline="0">
              <a:solidFill>
                <a:srgbClr val="000000"/>
              </a:solidFill>
              <a:latin typeface="Verdana"/>
              <a:ea typeface="Verdana"/>
              <a:cs typeface="Verdana"/>
            </a:rPr>
            <a:t>De honorariumomzetaanlevering is </a:t>
          </a:r>
          <a:r>
            <a:rPr lang="en-US" cap="none" sz="1000" b="1" i="0" u="none"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van toepassing op geneeskundige geestelijke gezondheidszorg, omdat deze omzet niet valt onder de werkingssfeer van het beheersmodel. Dit is ook opgenomen in de beleidsregel (BR/CU-2106). Dit betekent dat ook de omzet van </a:t>
          </a:r>
          <a:r>
            <a:rPr lang="en-US" cap="none" sz="1000" b="0" i="0" u="sng" baseline="0">
              <a:solidFill>
                <a:srgbClr val="000000"/>
              </a:solidFill>
              <a:latin typeface="Verdana"/>
              <a:ea typeface="Verdana"/>
              <a:cs typeface="Verdana"/>
            </a:rPr>
            <a:t>consultatieve psychiatrie </a:t>
          </a:r>
          <a:r>
            <a:rPr lang="en-US" cap="none" sz="1000" b="0" i="0" u="none" baseline="0">
              <a:solidFill>
                <a:srgbClr val="000000"/>
              </a:solidFill>
              <a:latin typeface="Verdana"/>
              <a:ea typeface="Verdana"/>
              <a:cs typeface="Verdana"/>
            </a:rPr>
            <a:t>(typeringscode specialisme: 0329) en de omzet van de geneeskundige geestelijke gezondheidszorg die wordt geleverd door psychiaters werkzaam in of voor Psychiatrische Afdelingen van Algemene Ziekenhuizen (</a:t>
          </a:r>
          <a:r>
            <a:rPr lang="en-US" cap="none" sz="1000" b="0" i="0" u="sng" baseline="0">
              <a:solidFill>
                <a:srgbClr val="000000"/>
              </a:solidFill>
              <a:latin typeface="Verdana"/>
              <a:ea typeface="Verdana"/>
              <a:cs typeface="Verdana"/>
            </a:rPr>
            <a:t>PAAZ-en) </a:t>
          </a:r>
          <a:r>
            <a:rPr lang="en-US" cap="none" sz="1000" b="0" i="0" u="none" baseline="0">
              <a:solidFill>
                <a:srgbClr val="000000"/>
              </a:solidFill>
              <a:latin typeface="Verdana"/>
              <a:ea typeface="Verdana"/>
              <a:cs typeface="Verdana"/>
            </a:rPr>
            <a:t>is uitgesloten. 
</a:t>
          </a:r>
          <a:r>
            <a:rPr lang="en-US" cap="none" sz="1000" b="0" i="0"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Onderlinge dienstverlening
</a:t>
          </a:r>
          <a:r>
            <a:rPr lang="en-US" cap="none" sz="1000" b="0" i="0" u="none" baseline="0">
              <a:solidFill>
                <a:srgbClr val="000000"/>
              </a:solidFill>
              <a:latin typeface="Verdana"/>
              <a:ea typeface="Verdana"/>
              <a:cs typeface="Verdana"/>
            </a:rPr>
            <a:t>Honorariumdeclaraties </a:t>
          </a:r>
          <a:r>
            <a:rPr lang="en-US" cap="none" sz="1000" b="1" i="0" u="none" baseline="0">
              <a:solidFill>
                <a:srgbClr val="000000"/>
              </a:solidFill>
              <a:latin typeface="Verdana"/>
              <a:ea typeface="Verdana"/>
              <a:cs typeface="Verdana"/>
            </a:rPr>
            <a:t>aan</a:t>
          </a:r>
          <a:r>
            <a:rPr lang="en-US" cap="none" sz="1000" b="0" i="0" u="none" baseline="0">
              <a:solidFill>
                <a:srgbClr val="000000"/>
              </a:solidFill>
              <a:latin typeface="Verdana"/>
              <a:ea typeface="Verdana"/>
              <a:cs typeface="Verdana"/>
            </a:rPr>
            <a:t> andere instellingen in het kader van onderlinge dienstverlening dienen niet te worden opgeteld bij bij de honorariumomzet. Voor zover u bij de zorgverlening gebruik heeft gemaakt van dienstverlening </a:t>
          </a:r>
          <a:r>
            <a:rPr lang="en-US" cap="none" sz="1000" b="1" i="0" u="none" baseline="0">
              <a:solidFill>
                <a:srgbClr val="000000"/>
              </a:solidFill>
              <a:latin typeface="Verdana"/>
              <a:ea typeface="Verdana"/>
              <a:cs typeface="Verdana"/>
            </a:rPr>
            <a:t>door</a:t>
          </a:r>
          <a:r>
            <a:rPr lang="en-US" cap="none" sz="1000" b="0" i="0" u="none" baseline="0">
              <a:solidFill>
                <a:srgbClr val="000000"/>
              </a:solidFill>
              <a:latin typeface="Verdana"/>
              <a:ea typeface="Verdana"/>
              <a:cs typeface="Verdana"/>
            </a:rPr>
            <a:t> derden en hiervoor door uw instelling honorariumbedragen in rekening zijn gebracht bij de consument of diens verzekeraar dienen deze honorariumbedragen in uw eigen omzet te worden opgenomen.</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LET OP</a:t>
          </a:r>
          <a:r>
            <a:rPr lang="en-US" cap="none" sz="1000" b="0" i="0" u="none" baseline="0">
              <a:solidFill>
                <a:srgbClr val="000000"/>
              </a:solidFill>
              <a:latin typeface="Verdana"/>
              <a:ea typeface="Verdana"/>
              <a:cs typeface="Verdana"/>
            </a:rPr>
            <a:t>: indien er een verrekening plaatsvindt als gevolg van schadelastcontracten, dient u op dit tabblad de omzet op te geven zonder toepassing van deze verrekening. De verrekening kunt u opgeven op de regel 'nuanceringen' in tabblad 3 en 4.</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DBC zorgproducten (2012)
</a:t>
          </a:r>
          <a:r>
            <a:rPr lang="en-US" cap="none" sz="1000" b="0" i="0" u="none" baseline="0">
              <a:solidFill>
                <a:srgbClr val="000000"/>
              </a:solidFill>
              <a:latin typeface="Verdana"/>
              <a:ea typeface="Verdana"/>
              <a:cs typeface="Verdana"/>
            </a:rPr>
            <a:t>DBC's </a:t>
          </a:r>
          <a:r>
            <a:rPr lang="en-US" cap="none" sz="1000" b="1" i="0" u="none" baseline="0">
              <a:solidFill>
                <a:srgbClr val="333399"/>
              </a:solidFill>
              <a:latin typeface="Verdana"/>
              <a:ea typeface="Verdana"/>
              <a:cs typeface="Verdana"/>
            </a:rPr>
            <a:t>geopend in 2012 en gesloten in 2013</a:t>
          </a:r>
          <a:r>
            <a:rPr lang="en-US" cap="none" sz="1000" b="0" i="0" u="none" baseline="0">
              <a:solidFill>
                <a:srgbClr val="000000"/>
              </a:solidFill>
              <a:latin typeface="Verdana"/>
              <a:ea typeface="Verdana"/>
              <a:cs typeface="Verdana"/>
            </a:rPr>
            <a:t>. Dit is de totale omzet inzake de honorariumcomponent van DBC-zorgproducten die in 2012 zijn geopend en in 2013 zijn gesloten en (kunnen zijn) gedeclareerd. Neem bij deze opgave de onderhandenwerkpositie 2012 </a:t>
          </a:r>
          <a:r>
            <a:rPr lang="en-US" cap="none" sz="1000" b="0" i="0" u="sng"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in mindering, deze wordt apart opgegeven.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DBC zorgproducten (2013)
</a:t>
          </a:r>
          <a:r>
            <a:rPr lang="en-US" cap="none" sz="1000" b="0" i="0" u="none" baseline="0">
              <a:solidFill>
                <a:srgbClr val="000000"/>
              </a:solidFill>
              <a:latin typeface="Verdana"/>
              <a:ea typeface="Verdana"/>
              <a:cs typeface="Verdana"/>
            </a:rPr>
            <a:t>DBC zorgproducten </a:t>
          </a:r>
          <a:r>
            <a:rPr lang="en-US" cap="none" sz="1000" b="1" i="0" u="none" baseline="0">
              <a:solidFill>
                <a:srgbClr val="333399"/>
              </a:solidFill>
              <a:latin typeface="Verdana"/>
              <a:ea typeface="Verdana"/>
              <a:cs typeface="Verdana"/>
            </a:rPr>
            <a:t>geopend en gesloten in 2013</a:t>
          </a:r>
          <a:r>
            <a:rPr lang="en-US" cap="none" sz="1000" b="0" i="0" u="none" baseline="0">
              <a:solidFill>
                <a:srgbClr val="000000"/>
              </a:solidFill>
              <a:latin typeface="Verdana"/>
              <a:ea typeface="Verdana"/>
              <a:cs typeface="Verdana"/>
            </a:rPr>
            <a:t>. Dit is de totale omzet inzake de honorariumcomponent van DBC-zorgproducten die in 2013 zijn geopend en in 2013 zijn gesloten en (kunnen zijn) gedeclareerd. Voeg bij deze opgave de onderhandenwerkpositie 2013 </a:t>
          </a:r>
          <a:r>
            <a:rPr lang="en-US" cap="none" sz="1000" b="0" i="0" u="sng" baseline="0">
              <a:solidFill>
                <a:srgbClr val="000000"/>
              </a:solidFill>
              <a:latin typeface="Verdana"/>
              <a:ea typeface="Verdana"/>
              <a:cs typeface="Verdana"/>
            </a:rPr>
            <a:t>NIET</a:t>
          </a:r>
          <a:r>
            <a:rPr lang="en-US" cap="none" sz="1000" b="0" i="0" u="none" baseline="0">
              <a:solidFill>
                <a:srgbClr val="000000"/>
              </a:solidFill>
              <a:latin typeface="Verdana"/>
              <a:ea typeface="Verdana"/>
              <a:cs typeface="Verdana"/>
            </a:rPr>
            <a:t> toe, deze wordt apart opgegeven.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Overig zorgproduct (OZP)
</a:t>
          </a:r>
          <a:r>
            <a:rPr lang="en-US" cap="none" sz="1000" b="0" i="0" u="none" baseline="0">
              <a:solidFill>
                <a:srgbClr val="000000"/>
              </a:solidFill>
              <a:latin typeface="Verdana"/>
              <a:ea typeface="Verdana"/>
              <a:cs typeface="Verdana"/>
            </a:rPr>
            <a:t>Een prestatie binnen de medisch specialistisch zorg, niet zijnde een DBC-zorgproduct. Vanaf 2013 bestaan overige zorgproducten uit vier categorieën, te weten 1. Supplementaire producten, 2. Eerstelijnsdiagnostiek, 3. Paramedische behandeling en onderzoek en 4. Overige verichtingen.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Onderhanden werk</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De waardering van het onderhandenwerk in zowel 2012 en 2013. Voor de omzetberekening is de mutatie tussen deze posten leidend. Op tabblad </a:t>
          </a:r>
          <a:r>
            <a:rPr lang="en-US" cap="none" sz="1000" b="1" i="0" u="none" baseline="0">
              <a:solidFill>
                <a:srgbClr val="000000"/>
              </a:solidFill>
              <a:latin typeface="Verdana"/>
              <a:ea typeface="Verdana"/>
              <a:cs typeface="Verdana"/>
            </a:rPr>
            <a:t>5. Vragen</a:t>
          </a:r>
          <a:r>
            <a:rPr lang="en-US" cap="none" sz="1000" b="0" i="0" u="none" baseline="0">
              <a:solidFill>
                <a:srgbClr val="000000"/>
              </a:solidFill>
              <a:latin typeface="Verdana"/>
              <a:ea typeface="Verdana"/>
              <a:cs typeface="Verdana"/>
            </a:rPr>
            <a:t> kunt u aangeven hoe de onderhandenwerkpositie is bepaald.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0" i="0" u="none" baseline="0">
              <a:solidFill>
                <a:srgbClr val="000000"/>
              </a:solidFill>
              <a:latin typeface="Verdana"/>
              <a:ea typeface="Verdana"/>
              <a:cs typeface="Verdana"/>
            </a:rPr>
            <a:t>In </a:t>
          </a:r>
          <a:r>
            <a:rPr lang="en-US" cap="none" sz="1000" b="0" i="0" u="none" baseline="0">
              <a:solidFill>
                <a:srgbClr val="000000"/>
              </a:solidFill>
              <a:latin typeface="Verdana"/>
              <a:ea typeface="Verdana"/>
              <a:cs typeface="Verdana"/>
            </a:rPr>
            <a:t>de Handreiking Omzetverantwoording 2012 van de NVZ en NFU is een </a:t>
          </a:r>
          <a:r>
            <a:rPr lang="en-US" cap="none" sz="1000" b="0" i="0" u="none" baseline="0">
              <a:solidFill>
                <a:srgbClr val="000000"/>
              </a:solidFill>
              <a:latin typeface="Verdana"/>
              <a:ea typeface="Verdana"/>
              <a:cs typeface="Verdana"/>
            </a:rPr>
            <a:t>aantal nuanceringen genoemd die mogen leiden tot een mutatie op de totaal te verantwoorden omzet. Op dit formulier worden de twee onderstaande typen nuanceringen onderscheiden.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in verband met controles
</a:t>
          </a:r>
          <a:r>
            <a:rPr lang="en-US" cap="none" sz="1000" b="0" i="0" u="none" baseline="0">
              <a:solidFill>
                <a:srgbClr val="000000"/>
              </a:solidFill>
              <a:latin typeface="Verdana"/>
              <a:ea typeface="Verdana"/>
              <a:cs typeface="Verdana"/>
            </a:rPr>
            <a:t>Nuanceringen op de omzet zoals bedoeld in Stap 6 van de "Handreiking Omzetverantwoording 2012 van de NVZ en NFU":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"Op de [...] vastgestelde gefactureerde omzet over jaar t moeten aanpassingen worden doorgevoerd omdat er na 2012 controles uitgevoerd worden door verzekeraars die ertoe kunnen leiden dat een deel van de gefactureerde omzet afgewezen wordt dan wel gecorrigeerd moet worden."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1" i="0" u="none" baseline="0">
              <a:solidFill>
                <a:srgbClr val="000000"/>
              </a:solidFill>
              <a:latin typeface="Verdana"/>
              <a:ea typeface="Verdana"/>
              <a:cs typeface="Verdana"/>
            </a:rPr>
            <a:t>in verband met schadelastcontracten
</a:t>
          </a:r>
          <a:r>
            <a:rPr lang="en-US" cap="none" sz="1000" b="0" i="0" u="none" baseline="0">
              <a:solidFill>
                <a:srgbClr val="000000"/>
              </a:solidFill>
              <a:latin typeface="Verdana"/>
              <a:ea typeface="Verdana"/>
              <a:cs typeface="Verdana"/>
            </a:rPr>
            <a:t>Nuanceringen op de omzet zoals bedoeld in Stap 7 van de "Handreiking Omzetverantwoording 2012 van de NVZ en NFU":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"Hier wordt gekeken of de gefactureerde omzet (inclusief mutatie OHW) over een exploitatiejaar - na alle correcties en nuances uit de voorgaande stappen - past binnen het totaal overeengekomen schadelastbedrag."
</a:t>
          </a:r>
        </a:p>
      </xdr:txBody>
    </xdr:sp>
    <xdr:clientData/>
  </xdr:twoCellAnchor>
  <xdr:twoCellAnchor>
    <xdr:from>
      <xdr:col>1</xdr:col>
      <xdr:colOff>0</xdr:colOff>
      <xdr:row>123</xdr:row>
      <xdr:rowOff>0</xdr:rowOff>
    </xdr:from>
    <xdr:to>
      <xdr:col>13</xdr:col>
      <xdr:colOff>28575</xdr:colOff>
      <xdr:row>131</xdr:row>
      <xdr:rowOff>85725</xdr:rowOff>
    </xdr:to>
    <xdr:sp>
      <xdr:nvSpPr>
        <xdr:cNvPr id="4" name="Tekstvak 1"/>
        <xdr:cNvSpPr txBox="1">
          <a:spLocks noChangeArrowheads="1"/>
        </xdr:cNvSpPr>
      </xdr:nvSpPr>
      <xdr:spPr>
        <a:xfrm>
          <a:off x="381000" y="19250025"/>
          <a:ext cx="7991475" cy="1304925"/>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Onderhanden werk
</a:t>
          </a:r>
          <a:r>
            <a:rPr lang="en-US" cap="none" sz="1000" b="0" i="0" u="none" baseline="0">
              <a:solidFill>
                <a:srgbClr val="000000"/>
              </a:solidFill>
              <a:latin typeface="Verdana"/>
              <a:ea typeface="Verdana"/>
              <a:cs typeface="Verdana"/>
            </a:rPr>
            <a:t>Vragen 1 tot en met 5 gaan over de methode voor het bepalen van onderhanden werk voor de honorariumcomponent. Voor deze uitvraag is het niet relevant of deze methode afwijkt van de methode om onderhanden werk te bepalen voor de ziekenhuiscomponent. Alleen afwijkingen tussen 2012 en 2013 dienen te worden vermeld.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Nuanceringen
</a:t>
          </a:r>
          <a:r>
            <a:rPr lang="en-US" cap="none" sz="1000" b="0" i="0" u="none" baseline="0">
              <a:solidFill>
                <a:srgbClr val="000000"/>
              </a:solidFill>
              <a:latin typeface="Verdana"/>
              <a:ea typeface="Verdana"/>
              <a:cs typeface="Verdana"/>
            </a:rPr>
            <a:t>Vragen 6 en 7 gaan over de methode voor het bepalen van de hierboven beschreven nuanceringen. Indien is afgeweken van de methode zoals beschreven in de Handreiking dient deze afwijking bij deze vragen verantwoord te worden.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1019175</xdr:colOff>
      <xdr:row>1</xdr:row>
      <xdr:rowOff>38100</xdr:rowOff>
    </xdr:from>
    <xdr:to>
      <xdr:col>9</xdr:col>
      <xdr:colOff>819150</xdr:colOff>
      <xdr:row>4</xdr:row>
      <xdr:rowOff>114300</xdr:rowOff>
    </xdr:to>
    <xdr:pic>
      <xdr:nvPicPr>
        <xdr:cNvPr id="1" name="Picture 24" descr="01 nza logo pms 100mm PMS 463 [basis]"/>
        <xdr:cNvPicPr preferRelativeResize="1">
          <a:picLocks noChangeAspect="1"/>
        </xdr:cNvPicPr>
      </xdr:nvPicPr>
      <xdr:blipFill>
        <a:blip r:embed="rId1"/>
        <a:stretch>
          <a:fillRect/>
        </a:stretch>
      </xdr:blipFill>
      <xdr:spPr>
        <a:xfrm>
          <a:off x="8696325" y="190500"/>
          <a:ext cx="1895475" cy="9429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876300</xdr:colOff>
      <xdr:row>0</xdr:row>
      <xdr:rowOff>104775</xdr:rowOff>
    </xdr:from>
    <xdr:to>
      <xdr:col>9</xdr:col>
      <xdr:colOff>809625</xdr:colOff>
      <xdr:row>4</xdr:row>
      <xdr:rowOff>28575</xdr:rowOff>
    </xdr:to>
    <xdr:pic>
      <xdr:nvPicPr>
        <xdr:cNvPr id="1" name="Picture 24" descr="01 nza logo pms 100mm PMS 463 [basis]"/>
        <xdr:cNvPicPr preferRelativeResize="1">
          <a:picLocks noChangeAspect="1"/>
        </xdr:cNvPicPr>
      </xdr:nvPicPr>
      <xdr:blipFill>
        <a:blip r:embed="rId1"/>
        <a:stretch>
          <a:fillRect/>
        </a:stretch>
      </xdr:blipFill>
      <xdr:spPr>
        <a:xfrm>
          <a:off x="8829675" y="104775"/>
          <a:ext cx="1895475" cy="9429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19050</xdr:rowOff>
    </xdr:from>
    <xdr:to>
      <xdr:col>5</xdr:col>
      <xdr:colOff>2952750</xdr:colOff>
      <xdr:row>3</xdr:row>
      <xdr:rowOff>114300</xdr:rowOff>
    </xdr:to>
    <xdr:pic>
      <xdr:nvPicPr>
        <xdr:cNvPr id="1" name="Picture 11" descr="01 nza logo pms 100mm PMS 463 [basis]"/>
        <xdr:cNvPicPr preferRelativeResize="1">
          <a:picLocks noChangeAspect="1"/>
        </xdr:cNvPicPr>
      </xdr:nvPicPr>
      <xdr:blipFill>
        <a:blip r:embed="rId1"/>
        <a:stretch>
          <a:fillRect/>
        </a:stretch>
      </xdr:blipFill>
      <xdr:spPr>
        <a:xfrm>
          <a:off x="5581650" y="19050"/>
          <a:ext cx="1905000" cy="952500"/>
        </a:xfrm>
        <a:prstGeom prst="rect">
          <a:avLst/>
        </a:prstGeom>
        <a:noFill/>
        <a:ln w="9525" cmpd="sng">
          <a:noFill/>
        </a:ln>
      </xdr:spPr>
    </xdr:pic>
    <xdr:clientData fPrintsWithSheet="0"/>
  </xdr:twoCellAnchor>
  <xdr:twoCellAnchor editAs="oneCell">
    <xdr:from>
      <xdr:col>3</xdr:col>
      <xdr:colOff>161925</xdr:colOff>
      <xdr:row>12</xdr:row>
      <xdr:rowOff>28575</xdr:rowOff>
    </xdr:from>
    <xdr:to>
      <xdr:col>3</xdr:col>
      <xdr:colOff>333375</xdr:colOff>
      <xdr:row>12</xdr:row>
      <xdr:rowOff>161925</xdr:rowOff>
    </xdr:to>
    <xdr:pic>
      <xdr:nvPicPr>
        <xdr:cNvPr id="2" name="vraag1A"/>
        <xdr:cNvPicPr preferRelativeResize="1">
          <a:picLocks noChangeAspect="1"/>
        </xdr:cNvPicPr>
      </xdr:nvPicPr>
      <xdr:blipFill>
        <a:blip r:embed="rId2"/>
        <a:stretch>
          <a:fillRect/>
        </a:stretch>
      </xdr:blipFill>
      <xdr:spPr>
        <a:xfrm>
          <a:off x="4000500" y="2276475"/>
          <a:ext cx="171450" cy="133350"/>
        </a:xfrm>
        <a:prstGeom prst="rect">
          <a:avLst/>
        </a:prstGeom>
        <a:noFill/>
        <a:ln w="9525" cmpd="sng">
          <a:noFill/>
        </a:ln>
      </xdr:spPr>
    </xdr:pic>
    <xdr:clientData/>
  </xdr:twoCellAnchor>
  <xdr:twoCellAnchor editAs="oneCell">
    <xdr:from>
      <xdr:col>3</xdr:col>
      <xdr:colOff>161925</xdr:colOff>
      <xdr:row>13</xdr:row>
      <xdr:rowOff>38100</xdr:rowOff>
    </xdr:from>
    <xdr:to>
      <xdr:col>3</xdr:col>
      <xdr:colOff>333375</xdr:colOff>
      <xdr:row>13</xdr:row>
      <xdr:rowOff>171450</xdr:rowOff>
    </xdr:to>
    <xdr:pic>
      <xdr:nvPicPr>
        <xdr:cNvPr id="3" name="Vraag1B"/>
        <xdr:cNvPicPr preferRelativeResize="1">
          <a:picLocks noChangeAspect="1"/>
        </xdr:cNvPicPr>
      </xdr:nvPicPr>
      <xdr:blipFill>
        <a:blip r:embed="rId2"/>
        <a:stretch>
          <a:fillRect/>
        </a:stretch>
      </xdr:blipFill>
      <xdr:spPr>
        <a:xfrm>
          <a:off x="4000500" y="2457450"/>
          <a:ext cx="171450" cy="133350"/>
        </a:xfrm>
        <a:prstGeom prst="rect">
          <a:avLst/>
        </a:prstGeom>
        <a:noFill/>
        <a:ln w="9525" cmpd="sng">
          <a:noFill/>
        </a:ln>
      </xdr:spPr>
    </xdr:pic>
    <xdr:clientData/>
  </xdr:twoCellAnchor>
  <xdr:twoCellAnchor editAs="oneCell">
    <xdr:from>
      <xdr:col>3</xdr:col>
      <xdr:colOff>161925</xdr:colOff>
      <xdr:row>15</xdr:row>
      <xdr:rowOff>57150</xdr:rowOff>
    </xdr:from>
    <xdr:to>
      <xdr:col>3</xdr:col>
      <xdr:colOff>333375</xdr:colOff>
      <xdr:row>16</xdr:row>
      <xdr:rowOff>19050</xdr:rowOff>
    </xdr:to>
    <xdr:pic>
      <xdr:nvPicPr>
        <xdr:cNvPr id="4" name="Vraag1D"/>
        <xdr:cNvPicPr preferRelativeResize="1">
          <a:picLocks noChangeAspect="1"/>
        </xdr:cNvPicPr>
      </xdr:nvPicPr>
      <xdr:blipFill>
        <a:blip r:embed="rId2"/>
        <a:stretch>
          <a:fillRect/>
        </a:stretch>
      </xdr:blipFill>
      <xdr:spPr>
        <a:xfrm>
          <a:off x="4000500" y="2819400"/>
          <a:ext cx="171450" cy="133350"/>
        </a:xfrm>
        <a:prstGeom prst="rect">
          <a:avLst/>
        </a:prstGeom>
        <a:noFill/>
        <a:ln w="9525" cmpd="sng">
          <a:noFill/>
        </a:ln>
      </xdr:spPr>
    </xdr:pic>
    <xdr:clientData/>
  </xdr:twoCellAnchor>
  <xdr:twoCellAnchor editAs="oneCell">
    <xdr:from>
      <xdr:col>3</xdr:col>
      <xdr:colOff>161925</xdr:colOff>
      <xdr:row>14</xdr:row>
      <xdr:rowOff>47625</xdr:rowOff>
    </xdr:from>
    <xdr:to>
      <xdr:col>3</xdr:col>
      <xdr:colOff>333375</xdr:colOff>
      <xdr:row>15</xdr:row>
      <xdr:rowOff>9525</xdr:rowOff>
    </xdr:to>
    <xdr:pic>
      <xdr:nvPicPr>
        <xdr:cNvPr id="5" name="Vraag1C"/>
        <xdr:cNvPicPr preferRelativeResize="1">
          <a:picLocks noChangeAspect="1"/>
        </xdr:cNvPicPr>
      </xdr:nvPicPr>
      <xdr:blipFill>
        <a:blip r:embed="rId2"/>
        <a:stretch>
          <a:fillRect/>
        </a:stretch>
      </xdr:blipFill>
      <xdr:spPr>
        <a:xfrm>
          <a:off x="4000500" y="2638425"/>
          <a:ext cx="171450" cy="133350"/>
        </a:xfrm>
        <a:prstGeom prst="rect">
          <a:avLst/>
        </a:prstGeom>
        <a:noFill/>
        <a:ln w="9525" cmpd="sng">
          <a:noFill/>
        </a:ln>
      </xdr:spPr>
    </xdr:pic>
    <xdr:clientData/>
  </xdr:twoCellAnchor>
  <xdr:twoCellAnchor editAs="oneCell">
    <xdr:from>
      <xdr:col>3</xdr:col>
      <xdr:colOff>161925</xdr:colOff>
      <xdr:row>18</xdr:row>
      <xdr:rowOff>28575</xdr:rowOff>
    </xdr:from>
    <xdr:to>
      <xdr:col>3</xdr:col>
      <xdr:colOff>333375</xdr:colOff>
      <xdr:row>18</xdr:row>
      <xdr:rowOff>161925</xdr:rowOff>
    </xdr:to>
    <xdr:pic>
      <xdr:nvPicPr>
        <xdr:cNvPr id="6" name="Vraag3A"/>
        <xdr:cNvPicPr preferRelativeResize="1">
          <a:picLocks noChangeAspect="1"/>
        </xdr:cNvPicPr>
      </xdr:nvPicPr>
      <xdr:blipFill>
        <a:blip r:embed="rId2"/>
        <a:stretch>
          <a:fillRect/>
        </a:stretch>
      </xdr:blipFill>
      <xdr:spPr>
        <a:xfrm>
          <a:off x="4000500" y="3971925"/>
          <a:ext cx="171450" cy="133350"/>
        </a:xfrm>
        <a:prstGeom prst="rect">
          <a:avLst/>
        </a:prstGeom>
        <a:noFill/>
        <a:ln w="9525" cmpd="sng">
          <a:noFill/>
        </a:ln>
      </xdr:spPr>
    </xdr:pic>
    <xdr:clientData/>
  </xdr:twoCellAnchor>
  <xdr:twoCellAnchor editAs="oneCell">
    <xdr:from>
      <xdr:col>3</xdr:col>
      <xdr:colOff>161925</xdr:colOff>
      <xdr:row>19</xdr:row>
      <xdr:rowOff>38100</xdr:rowOff>
    </xdr:from>
    <xdr:to>
      <xdr:col>3</xdr:col>
      <xdr:colOff>333375</xdr:colOff>
      <xdr:row>19</xdr:row>
      <xdr:rowOff>171450</xdr:rowOff>
    </xdr:to>
    <xdr:pic>
      <xdr:nvPicPr>
        <xdr:cNvPr id="7" name="Vraag3B"/>
        <xdr:cNvPicPr preferRelativeResize="1">
          <a:picLocks noChangeAspect="1"/>
        </xdr:cNvPicPr>
      </xdr:nvPicPr>
      <xdr:blipFill>
        <a:blip r:embed="rId2"/>
        <a:stretch>
          <a:fillRect/>
        </a:stretch>
      </xdr:blipFill>
      <xdr:spPr>
        <a:xfrm>
          <a:off x="4000500" y="4152900"/>
          <a:ext cx="171450" cy="133350"/>
        </a:xfrm>
        <a:prstGeom prst="rect">
          <a:avLst/>
        </a:prstGeom>
        <a:noFill/>
        <a:ln w="9525" cmpd="sng">
          <a:noFill/>
        </a:ln>
      </xdr:spPr>
    </xdr:pic>
    <xdr:clientData/>
  </xdr:twoCellAnchor>
  <xdr:twoCellAnchor editAs="oneCell">
    <xdr:from>
      <xdr:col>3</xdr:col>
      <xdr:colOff>161925</xdr:colOff>
      <xdr:row>21</xdr:row>
      <xdr:rowOff>57150</xdr:rowOff>
    </xdr:from>
    <xdr:to>
      <xdr:col>3</xdr:col>
      <xdr:colOff>333375</xdr:colOff>
      <xdr:row>22</xdr:row>
      <xdr:rowOff>19050</xdr:rowOff>
    </xdr:to>
    <xdr:pic>
      <xdr:nvPicPr>
        <xdr:cNvPr id="8" name="Vraag3D"/>
        <xdr:cNvPicPr preferRelativeResize="1">
          <a:picLocks noChangeAspect="1"/>
        </xdr:cNvPicPr>
      </xdr:nvPicPr>
      <xdr:blipFill>
        <a:blip r:embed="rId2"/>
        <a:stretch>
          <a:fillRect/>
        </a:stretch>
      </xdr:blipFill>
      <xdr:spPr>
        <a:xfrm>
          <a:off x="4000500" y="4514850"/>
          <a:ext cx="171450" cy="133350"/>
        </a:xfrm>
        <a:prstGeom prst="rect">
          <a:avLst/>
        </a:prstGeom>
        <a:noFill/>
        <a:ln w="9525" cmpd="sng">
          <a:noFill/>
        </a:ln>
      </xdr:spPr>
    </xdr:pic>
    <xdr:clientData/>
  </xdr:twoCellAnchor>
  <xdr:twoCellAnchor editAs="oneCell">
    <xdr:from>
      <xdr:col>3</xdr:col>
      <xdr:colOff>161925</xdr:colOff>
      <xdr:row>20</xdr:row>
      <xdr:rowOff>47625</xdr:rowOff>
    </xdr:from>
    <xdr:to>
      <xdr:col>3</xdr:col>
      <xdr:colOff>333375</xdr:colOff>
      <xdr:row>21</xdr:row>
      <xdr:rowOff>9525</xdr:rowOff>
    </xdr:to>
    <xdr:pic>
      <xdr:nvPicPr>
        <xdr:cNvPr id="9" name="Vraag24"/>
        <xdr:cNvPicPr preferRelativeResize="1">
          <a:picLocks noChangeAspect="1"/>
        </xdr:cNvPicPr>
      </xdr:nvPicPr>
      <xdr:blipFill>
        <a:blip r:embed="rId2"/>
        <a:stretch>
          <a:fillRect/>
        </a:stretch>
      </xdr:blipFill>
      <xdr:spPr>
        <a:xfrm>
          <a:off x="4000500" y="4333875"/>
          <a:ext cx="171450" cy="133350"/>
        </a:xfrm>
        <a:prstGeom prst="rect">
          <a:avLst/>
        </a:prstGeom>
        <a:noFill/>
        <a:ln w="9525" cmpd="sng">
          <a:noFill/>
        </a:ln>
      </xdr:spPr>
    </xdr:pic>
    <xdr:clientData/>
  </xdr:twoCellAnchor>
  <xdr:twoCellAnchor editAs="oneCell">
    <xdr:from>
      <xdr:col>3</xdr:col>
      <xdr:colOff>152400</xdr:colOff>
      <xdr:row>27</xdr:row>
      <xdr:rowOff>85725</xdr:rowOff>
    </xdr:from>
    <xdr:to>
      <xdr:col>3</xdr:col>
      <xdr:colOff>323850</xdr:colOff>
      <xdr:row>27</xdr:row>
      <xdr:rowOff>219075</xdr:rowOff>
    </xdr:to>
    <xdr:pic>
      <xdr:nvPicPr>
        <xdr:cNvPr id="10" name="OptionButton1"/>
        <xdr:cNvPicPr preferRelativeResize="1">
          <a:picLocks noChangeAspect="1"/>
        </xdr:cNvPicPr>
      </xdr:nvPicPr>
      <xdr:blipFill>
        <a:blip r:embed="rId2"/>
        <a:stretch>
          <a:fillRect/>
        </a:stretch>
      </xdr:blipFill>
      <xdr:spPr>
        <a:xfrm>
          <a:off x="3990975" y="7981950"/>
          <a:ext cx="171450" cy="133350"/>
        </a:xfrm>
        <a:prstGeom prst="rect">
          <a:avLst/>
        </a:prstGeom>
        <a:noFill/>
        <a:ln w="9525" cmpd="sng">
          <a:noFill/>
        </a:ln>
      </xdr:spPr>
    </xdr:pic>
    <xdr:clientData/>
  </xdr:twoCellAnchor>
  <xdr:twoCellAnchor editAs="oneCell">
    <xdr:from>
      <xdr:col>3</xdr:col>
      <xdr:colOff>152400</xdr:colOff>
      <xdr:row>28</xdr:row>
      <xdr:rowOff>85725</xdr:rowOff>
    </xdr:from>
    <xdr:to>
      <xdr:col>3</xdr:col>
      <xdr:colOff>323850</xdr:colOff>
      <xdr:row>28</xdr:row>
      <xdr:rowOff>219075</xdr:rowOff>
    </xdr:to>
    <xdr:pic>
      <xdr:nvPicPr>
        <xdr:cNvPr id="11" name="OptionButton2"/>
        <xdr:cNvPicPr preferRelativeResize="1">
          <a:picLocks noChangeAspect="1"/>
        </xdr:cNvPicPr>
      </xdr:nvPicPr>
      <xdr:blipFill>
        <a:blip r:embed="rId2"/>
        <a:stretch>
          <a:fillRect/>
        </a:stretch>
      </xdr:blipFill>
      <xdr:spPr>
        <a:xfrm>
          <a:off x="3990975" y="8267700"/>
          <a:ext cx="17145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Temp\Realisatie_2013_in%20de%20maa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Voorblad"/>
      <sheetName val="2. Definities &amp; Toelichting"/>
      <sheetName val="3. Omzet Dienstverband"/>
      <sheetName val="4. Omzet AAN-Plafond"/>
      <sheetName val="5. Omzet VIA-Plafond Collectief"/>
      <sheetName val="6. Vragen"/>
      <sheetName val="Inleesblad_Omzet"/>
      <sheetName val="Inleesblad_Nuanceringen"/>
      <sheetName val="Inleesblad_Totalen"/>
      <sheetName val="Inleesblad_vragen"/>
    </sheetNames>
    <sheetDataSet>
      <sheetData sheetId="0">
        <row r="2">
          <cell r="B2" t="str">
            <v>Verantwoordingsdocument 
Honorariumomzet medisch specialisten 2013</v>
          </cell>
        </row>
        <row r="6">
          <cell r="F6" t="str">
            <v>REA13-1.0</v>
          </cell>
        </row>
        <row r="18">
          <cell r="J18">
            <v>10</v>
          </cell>
        </row>
        <row r="19">
          <cell r="J19">
            <v>11</v>
          </cell>
        </row>
        <row r="20">
          <cell r="J20">
            <v>20</v>
          </cell>
        </row>
        <row r="21">
          <cell r="J21">
            <v>60</v>
          </cell>
        </row>
        <row r="22">
          <cell r="J22">
            <v>90</v>
          </cell>
        </row>
        <row r="23">
          <cell r="J23">
            <v>291</v>
          </cell>
        </row>
        <row r="24">
          <cell r="J24">
            <v>411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tabColor theme="4" tint="-0.24997000396251678"/>
  </sheetPr>
  <dimension ref="A1:K43"/>
  <sheetViews>
    <sheetView showGridLines="0" tabSelected="1" workbookViewId="0" topLeftCell="A1">
      <selection activeCell="C38" sqref="C38"/>
    </sheetView>
  </sheetViews>
  <sheetFormatPr defaultColWidth="9.140625" defaultRowHeight="12" customHeight="1"/>
  <cols>
    <col min="1" max="1" width="5.7109375" style="6" customWidth="1"/>
    <col min="2" max="2" width="15.28125" style="3" customWidth="1"/>
    <col min="3" max="3" width="48.421875" style="3" customWidth="1"/>
    <col min="4" max="4" width="8.140625" style="3" customWidth="1"/>
    <col min="5" max="5" width="17.57421875" style="3" customWidth="1"/>
    <col min="6" max="6" width="20.7109375" style="3" customWidth="1"/>
    <col min="7" max="7" width="23.00390625" style="3" customWidth="1"/>
    <col min="8" max="8" width="6.421875" style="3" customWidth="1"/>
    <col min="9" max="9" width="15.7109375" style="3" customWidth="1"/>
    <col min="10" max="10" width="14.28125" style="3" hidden="1" customWidth="1"/>
    <col min="11" max="16384" width="9.140625" style="3" customWidth="1"/>
  </cols>
  <sheetData>
    <row r="1" spans="1:11" ht="12" customHeight="1">
      <c r="A1" s="209"/>
      <c r="B1" s="209"/>
      <c r="C1" s="209"/>
      <c r="D1" s="210"/>
      <c r="E1" s="210"/>
      <c r="F1" s="211"/>
      <c r="G1" s="211"/>
      <c r="H1" s="211"/>
      <c r="I1" s="211"/>
      <c r="J1" s="211"/>
      <c r="K1" s="211"/>
    </row>
    <row r="2" spans="2:6" ht="43.5" customHeight="1">
      <c r="B2" s="216" t="s">
        <v>72</v>
      </c>
      <c r="C2" s="216"/>
      <c r="D2" s="216"/>
      <c r="E2" s="216"/>
      <c r="F2" s="216"/>
    </row>
    <row r="3" ht="12" customHeight="1">
      <c r="B3" s="6"/>
    </row>
    <row r="5" spans="2:6" ht="14.25">
      <c r="B5" s="93" t="s">
        <v>103</v>
      </c>
      <c r="F5" s="8" t="s">
        <v>8</v>
      </c>
    </row>
    <row r="6" spans="2:6" ht="12" customHeight="1">
      <c r="B6" s="3" t="s">
        <v>99</v>
      </c>
      <c r="F6" s="8" t="s">
        <v>89</v>
      </c>
    </row>
    <row r="7" ht="12" customHeight="1">
      <c r="E7" s="94"/>
    </row>
    <row r="8" spans="1:9" ht="12" customHeight="1">
      <c r="A8" s="5"/>
      <c r="B8" s="218" t="s">
        <v>94</v>
      </c>
      <c r="C8" s="219"/>
      <c r="D8" s="219"/>
      <c r="E8" s="219"/>
      <c r="F8" s="219"/>
      <c r="G8" s="95"/>
      <c r="H8" s="95"/>
      <c r="I8" s="95"/>
    </row>
    <row r="9" spans="1:9" ht="12" customHeight="1">
      <c r="A9" s="5"/>
      <c r="B9" s="219"/>
      <c r="C9" s="219"/>
      <c r="D9" s="219"/>
      <c r="E9" s="219"/>
      <c r="F9" s="219"/>
      <c r="G9" s="96"/>
      <c r="H9" s="96"/>
      <c r="I9" s="96"/>
    </row>
    <row r="10" spans="1:11" ht="29.25" customHeight="1">
      <c r="A10" s="97"/>
      <c r="B10" s="212" t="s">
        <v>92</v>
      </c>
      <c r="C10" s="213"/>
      <c r="D10" s="213"/>
      <c r="E10" s="213"/>
      <c r="F10" s="213"/>
      <c r="G10" s="90"/>
      <c r="H10" s="90"/>
      <c r="I10" s="90"/>
      <c r="J10" s="90"/>
      <c r="K10" s="90"/>
    </row>
    <row r="11" spans="1:9" ht="12" customHeight="1">
      <c r="A11" s="5"/>
      <c r="B11" s="98"/>
      <c r="C11" s="98"/>
      <c r="D11" s="98"/>
      <c r="E11" s="98"/>
      <c r="F11" s="98"/>
      <c r="G11" s="2"/>
      <c r="H11" s="2"/>
      <c r="I11" s="2"/>
    </row>
    <row r="12" spans="1:11" ht="12" customHeight="1">
      <c r="A12" s="99"/>
      <c r="B12" s="100"/>
      <c r="C12" s="7"/>
      <c r="D12" s="101"/>
      <c r="E12" s="101"/>
      <c r="F12" s="102"/>
      <c r="G12" s="103"/>
      <c r="H12" s="104"/>
      <c r="I12" s="214"/>
      <c r="J12" s="214"/>
      <c r="K12" s="214"/>
    </row>
    <row r="13" spans="1:11" ht="12" customHeight="1">
      <c r="A13" s="99"/>
      <c r="B13" s="194" t="s">
        <v>1</v>
      </c>
      <c r="C13" s="195"/>
      <c r="D13" s="220"/>
      <c r="E13" s="221"/>
      <c r="F13" s="222"/>
      <c r="G13" s="62"/>
      <c r="H13" s="104"/>
      <c r="I13" s="215"/>
      <c r="J13" s="215"/>
      <c r="K13" s="215"/>
    </row>
    <row r="14" spans="1:10" ht="12" customHeight="1">
      <c r="A14" s="99"/>
      <c r="B14" s="106" t="s">
        <v>12</v>
      </c>
      <c r="C14" s="55"/>
      <c r="D14" s="220"/>
      <c r="E14" s="223"/>
      <c r="F14" s="224"/>
      <c r="G14" s="104"/>
      <c r="H14" s="105"/>
      <c r="I14" s="105"/>
      <c r="J14" s="105"/>
    </row>
    <row r="15" spans="1:10" ht="12" customHeight="1">
      <c r="A15" s="99"/>
      <c r="B15" s="196" t="s">
        <v>11</v>
      </c>
      <c r="C15" s="197"/>
      <c r="D15" s="141">
        <v>10</v>
      </c>
      <c r="E15" s="225"/>
      <c r="F15" s="226"/>
      <c r="G15" s="104"/>
      <c r="H15" s="217"/>
      <c r="I15" s="217"/>
      <c r="J15" s="217"/>
    </row>
    <row r="16" spans="1:10" ht="12" customHeight="1">
      <c r="A16" s="99"/>
      <c r="B16" s="108" t="s">
        <v>13</v>
      </c>
      <c r="C16" s="109"/>
      <c r="D16" s="198"/>
      <c r="E16" s="199"/>
      <c r="F16" s="200"/>
      <c r="G16" s="104"/>
      <c r="H16" s="107"/>
      <c r="I16" s="107"/>
      <c r="J16" s="107"/>
    </row>
    <row r="17" spans="1:10" ht="12" customHeight="1">
      <c r="A17" s="99"/>
      <c r="B17" s="106" t="s">
        <v>14</v>
      </c>
      <c r="C17" s="55"/>
      <c r="D17" s="198"/>
      <c r="E17" s="199"/>
      <c r="F17" s="200"/>
      <c r="G17" s="104"/>
      <c r="H17" s="107"/>
      <c r="I17" s="107"/>
      <c r="J17" s="107"/>
    </row>
    <row r="18" spans="1:10" ht="12" customHeight="1">
      <c r="A18" s="99"/>
      <c r="B18" s="106" t="s">
        <v>15</v>
      </c>
      <c r="C18" s="55"/>
      <c r="D18" s="198"/>
      <c r="E18" s="199"/>
      <c r="F18" s="200"/>
      <c r="G18" s="104"/>
      <c r="H18" s="107"/>
      <c r="I18" s="107"/>
      <c r="J18" s="110">
        <v>10</v>
      </c>
    </row>
    <row r="19" spans="1:10" ht="12" customHeight="1">
      <c r="A19" s="5"/>
      <c r="G19" s="104"/>
      <c r="H19" s="2"/>
      <c r="I19" s="2"/>
      <c r="J19" s="110">
        <v>11</v>
      </c>
    </row>
    <row r="20" spans="1:10" ht="12" customHeight="1">
      <c r="A20" s="97"/>
      <c r="B20" s="111" t="s">
        <v>95</v>
      </c>
      <c r="C20" s="112"/>
      <c r="D20" s="113"/>
      <c r="E20" s="113"/>
      <c r="F20" s="46"/>
      <c r="G20" s="46"/>
      <c r="H20" s="114"/>
      <c r="I20" s="114"/>
      <c r="J20" s="110">
        <v>60</v>
      </c>
    </row>
    <row r="21" spans="1:10" ht="12" customHeight="1">
      <c r="A21" s="97"/>
      <c r="B21" s="118" t="s">
        <v>57</v>
      </c>
      <c r="C21" s="119" t="s">
        <v>47</v>
      </c>
      <c r="D21" s="205" t="s">
        <v>44</v>
      </c>
      <c r="E21" s="206"/>
      <c r="F21" s="115" t="s">
        <v>55</v>
      </c>
      <c r="G21" s="117"/>
      <c r="H21" s="114"/>
      <c r="I21" s="114"/>
      <c r="J21" s="110">
        <v>90</v>
      </c>
    </row>
    <row r="22" spans="1:10" ht="12" customHeight="1">
      <c r="A22" s="97"/>
      <c r="B22" s="116" t="s">
        <v>45</v>
      </c>
      <c r="C22" s="120"/>
      <c r="D22" s="207">
        <f>'3. Omzet AAN-Plafond'!D10</f>
        <v>0</v>
      </c>
      <c r="E22" s="208"/>
      <c r="F22" s="121">
        <f>'3. Omzet AAN-Plafond'!D26</f>
        <v>0</v>
      </c>
      <c r="G22" s="117"/>
      <c r="H22" s="114"/>
      <c r="I22" s="114"/>
      <c r="J22" s="122">
        <v>291</v>
      </c>
    </row>
    <row r="23" spans="1:10" ht="12" customHeight="1">
      <c r="A23" s="97"/>
      <c r="B23" s="123" t="s">
        <v>48</v>
      </c>
      <c r="C23" s="124">
        <f>'4. Omzet VIA-Plafond Collectief'!F13</f>
        <v>0</v>
      </c>
      <c r="D23" s="207">
        <f>'4. Omzet VIA-Plafond Collectief'!F12</f>
        <v>0</v>
      </c>
      <c r="E23" s="208"/>
      <c r="F23" s="125">
        <f>'4. Omzet VIA-Plafond Collectief'!E21</f>
        <v>0</v>
      </c>
      <c r="G23" s="117"/>
      <c r="H23" s="114"/>
      <c r="I23" s="114"/>
      <c r="J23" s="110">
        <v>411</v>
      </c>
    </row>
    <row r="24" spans="1:10" ht="12" customHeight="1">
      <c r="A24" s="97"/>
      <c r="B24" s="123" t="s">
        <v>49</v>
      </c>
      <c r="C24" s="124">
        <f>'4. Omzet VIA-Plafond Collectief'!F26</f>
        <v>0</v>
      </c>
      <c r="D24" s="207">
        <f>'4. Omzet VIA-Plafond Collectief'!F25</f>
        <v>0</v>
      </c>
      <c r="E24" s="208"/>
      <c r="F24" s="125">
        <f>'4. Omzet VIA-Plafond Collectief'!E34</f>
        <v>0</v>
      </c>
      <c r="G24" s="117"/>
      <c r="H24" s="114"/>
      <c r="I24" s="114"/>
      <c r="J24" s="122"/>
    </row>
    <row r="25" spans="1:9" ht="12" customHeight="1">
      <c r="A25" s="97"/>
      <c r="B25" s="123" t="s">
        <v>51</v>
      </c>
      <c r="C25" s="124">
        <f>'4. Omzet VIA-Plafond Collectief'!F39</f>
        <v>0</v>
      </c>
      <c r="D25" s="207">
        <f>'4. Omzet VIA-Plafond Collectief'!F38</f>
        <v>0</v>
      </c>
      <c r="E25" s="208"/>
      <c r="F25" s="125">
        <f>'4. Omzet VIA-Plafond Collectief'!E47</f>
        <v>0</v>
      </c>
      <c r="G25" s="117"/>
      <c r="H25" s="114"/>
      <c r="I25" s="114"/>
    </row>
    <row r="26" spans="1:9" ht="12" customHeight="1">
      <c r="A26" s="97"/>
      <c r="B26" s="123" t="s">
        <v>52</v>
      </c>
      <c r="C26" s="124">
        <f>'4. Omzet VIA-Plafond Collectief'!F52</f>
        <v>0</v>
      </c>
      <c r="D26" s="207">
        <f>'4. Omzet VIA-Plafond Collectief'!F51</f>
        <v>0</v>
      </c>
      <c r="E26" s="208"/>
      <c r="F26" s="125">
        <f>'4. Omzet VIA-Plafond Collectief'!E60</f>
        <v>0</v>
      </c>
      <c r="G26" s="117"/>
      <c r="H26" s="114"/>
      <c r="I26" s="114"/>
    </row>
    <row r="27" spans="1:9" ht="12" customHeight="1">
      <c r="A27" s="97"/>
      <c r="B27" s="123" t="s">
        <v>53</v>
      </c>
      <c r="C27" s="124">
        <f>'4. Omzet VIA-Plafond Collectief'!F64</f>
        <v>0</v>
      </c>
      <c r="D27" s="207">
        <f>'4. Omzet VIA-Plafond Collectief'!F63</f>
        <v>0</v>
      </c>
      <c r="E27" s="208"/>
      <c r="F27" s="125">
        <f>'4. Omzet VIA-Plafond Collectief'!E72</f>
        <v>0</v>
      </c>
      <c r="G27" s="117"/>
      <c r="H27" s="114"/>
      <c r="I27" s="114"/>
    </row>
    <row r="28" spans="1:9" ht="12.75">
      <c r="A28" s="97"/>
      <c r="B28" s="123" t="s">
        <v>50</v>
      </c>
      <c r="C28" s="124">
        <f>'4. Omzet VIA-Plafond Collectief'!F77</f>
        <v>0</v>
      </c>
      <c r="D28" s="207">
        <f>'4. Omzet VIA-Plafond Collectief'!F76</f>
        <v>0</v>
      </c>
      <c r="E28" s="208"/>
      <c r="F28" s="125">
        <f>'4. Omzet VIA-Plafond Collectief'!E85</f>
        <v>0</v>
      </c>
      <c r="G28" s="117"/>
      <c r="H28" s="114"/>
      <c r="I28" s="114"/>
    </row>
    <row r="29" spans="1:9" ht="12" customHeight="1">
      <c r="A29" s="97"/>
      <c r="B29" s="202" t="s">
        <v>73</v>
      </c>
      <c r="C29" s="203"/>
      <c r="D29" s="203"/>
      <c r="E29" s="204"/>
      <c r="F29" s="125">
        <f>SUM(F22:F28)</f>
        <v>0</v>
      </c>
      <c r="G29" s="117"/>
      <c r="H29" s="114"/>
      <c r="I29" s="114"/>
    </row>
    <row r="30" spans="1:9" ht="12" customHeight="1">
      <c r="A30" s="97"/>
      <c r="B30" s="126"/>
      <c r="D30" s="2"/>
      <c r="E30" s="2"/>
      <c r="F30" s="127"/>
      <c r="G30" s="127"/>
      <c r="H30" s="114"/>
      <c r="I30" s="114"/>
    </row>
    <row r="31" spans="1:9" ht="12" customHeight="1">
      <c r="A31" s="97"/>
      <c r="B31" s="128"/>
      <c r="C31" s="112"/>
      <c r="D31" s="114"/>
      <c r="E31" s="128"/>
      <c r="F31" s="98"/>
      <c r="G31" s="98"/>
      <c r="H31" s="114"/>
      <c r="I31" s="114"/>
    </row>
    <row r="32" spans="1:9" ht="12" customHeight="1">
      <c r="A32" s="129"/>
      <c r="B32" s="130" t="s">
        <v>54</v>
      </c>
      <c r="C32" s="21"/>
      <c r="D32" s="131"/>
      <c r="E32" s="237" t="s">
        <v>56</v>
      </c>
      <c r="F32" s="238"/>
      <c r="G32" s="239"/>
      <c r="H32" s="114"/>
      <c r="I32" s="114"/>
    </row>
    <row r="33" spans="1:9" ht="12" customHeight="1">
      <c r="A33" s="97"/>
      <c r="B33" s="231"/>
      <c r="C33" s="232"/>
      <c r="D33" s="56"/>
      <c r="E33" s="231"/>
      <c r="F33" s="240"/>
      <c r="G33" s="241"/>
      <c r="H33" s="114"/>
      <c r="I33" s="114"/>
    </row>
    <row r="34" spans="1:7" ht="12" customHeight="1">
      <c r="A34" s="97"/>
      <c r="B34" s="233"/>
      <c r="C34" s="234"/>
      <c r="D34" s="56"/>
      <c r="E34" s="242"/>
      <c r="F34" s="243"/>
      <c r="G34" s="244"/>
    </row>
    <row r="35" spans="1:7" ht="12" customHeight="1">
      <c r="A35" s="97"/>
      <c r="B35" s="233"/>
      <c r="C35" s="234"/>
      <c r="D35" s="56"/>
      <c r="E35" s="242"/>
      <c r="F35" s="243"/>
      <c r="G35" s="244"/>
    </row>
    <row r="36" spans="1:7" ht="12" customHeight="1">
      <c r="A36" s="97"/>
      <c r="B36" s="235"/>
      <c r="C36" s="236"/>
      <c r="D36" s="56"/>
      <c r="E36" s="245"/>
      <c r="F36" s="246"/>
      <c r="G36" s="247"/>
    </row>
    <row r="37" spans="2:7" ht="12" customHeight="1">
      <c r="B37" s="132" t="s">
        <v>3</v>
      </c>
      <c r="C37" s="142"/>
      <c r="D37" s="133"/>
      <c r="E37" s="134" t="s">
        <v>3</v>
      </c>
      <c r="F37" s="227"/>
      <c r="G37" s="228"/>
    </row>
    <row r="38" spans="2:7" ht="12" customHeight="1">
      <c r="B38" s="135" t="s">
        <v>0</v>
      </c>
      <c r="C38" s="143"/>
      <c r="D38" s="133"/>
      <c r="E38" s="136" t="s">
        <v>0</v>
      </c>
      <c r="F38" s="229"/>
      <c r="G38" s="230"/>
    </row>
    <row r="39" spans="1:7" s="140" customFormat="1" ht="33.75" customHeight="1">
      <c r="A39" s="137"/>
      <c r="B39" s="201" t="s">
        <v>93</v>
      </c>
      <c r="C39" s="201"/>
      <c r="D39" s="138"/>
      <c r="E39" s="139" t="s">
        <v>71</v>
      </c>
      <c r="F39" s="138"/>
      <c r="G39" s="138"/>
    </row>
    <row r="40" spans="4:7" ht="12" customHeight="1">
      <c r="D40" s="134"/>
      <c r="E40" s="134"/>
      <c r="F40" s="134"/>
      <c r="G40" s="134"/>
    </row>
    <row r="41" spans="3:7" ht="12" customHeight="1">
      <c r="C41" s="134"/>
      <c r="D41" s="134"/>
      <c r="E41" s="134"/>
      <c r="F41" s="134"/>
      <c r="G41" s="134"/>
    </row>
    <row r="42" spans="3:7" ht="12" customHeight="1">
      <c r="C42" s="134"/>
      <c r="D42" s="134"/>
      <c r="E42" s="134"/>
      <c r="F42" s="134"/>
      <c r="G42" s="134"/>
    </row>
    <row r="43" spans="3:7" ht="12" customHeight="1">
      <c r="C43" s="134"/>
      <c r="D43" s="134"/>
      <c r="E43" s="134"/>
      <c r="F43" s="134"/>
      <c r="G43" s="134"/>
    </row>
  </sheetData>
  <sheetProtection password="CA39" sheet="1" selectLockedCells="1"/>
  <mergeCells count="30">
    <mergeCell ref="D14:F14"/>
    <mergeCell ref="E15:F15"/>
    <mergeCell ref="F37:G37"/>
    <mergeCell ref="F38:G38"/>
    <mergeCell ref="B33:C36"/>
    <mergeCell ref="E32:G32"/>
    <mergeCell ref="E33:G36"/>
    <mergeCell ref="D26:E26"/>
    <mergeCell ref="D27:E27"/>
    <mergeCell ref="D28:E28"/>
    <mergeCell ref="D24:E24"/>
    <mergeCell ref="D25:E25"/>
    <mergeCell ref="A1:K1"/>
    <mergeCell ref="B10:F10"/>
    <mergeCell ref="I12:K12"/>
    <mergeCell ref="I13:K13"/>
    <mergeCell ref="B2:F2"/>
    <mergeCell ref="H15:J15"/>
    <mergeCell ref="B8:F9"/>
    <mergeCell ref="D13:F13"/>
    <mergeCell ref="B13:C13"/>
    <mergeCell ref="B15:C15"/>
    <mergeCell ref="D16:F16"/>
    <mergeCell ref="D17:F17"/>
    <mergeCell ref="D18:F18"/>
    <mergeCell ref="B39:C39"/>
    <mergeCell ref="B29:E29"/>
    <mergeCell ref="D21:E21"/>
    <mergeCell ref="D22:E22"/>
    <mergeCell ref="D23:E23"/>
  </mergeCells>
  <conditionalFormatting sqref="C23:F23">
    <cfRule type="expression" priority="5" dxfId="15" stopIfTrue="1">
      <formula>$C23=0</formula>
    </cfRule>
  </conditionalFormatting>
  <conditionalFormatting sqref="B23">
    <cfRule type="expression" priority="3" dxfId="15" stopIfTrue="1">
      <formula>$C23=0</formula>
    </cfRule>
  </conditionalFormatting>
  <conditionalFormatting sqref="C24:F28">
    <cfRule type="expression" priority="2" dxfId="15" stopIfTrue="1">
      <formula>$C24=0</formula>
    </cfRule>
  </conditionalFormatting>
  <conditionalFormatting sqref="B24:B28">
    <cfRule type="expression" priority="1" dxfId="15" stopIfTrue="1">
      <formula>$C24=0</formula>
    </cfRule>
  </conditionalFormatting>
  <dataValidations count="4">
    <dataValidation type="whole" operator="greaterThanOrEqual" promptTitle="Instellingsnummer:" prompt="Voer hier uw instellingsnummer in." error="In dit vak kunnen alleen cijfers worden ingevoerd." sqref="F20:G20">
      <formula1>0</formula1>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16:D18"/>
    <dataValidation type="whole" allowBlank="1" showInputMessage="1" showErrorMessage="1" promptTitle="NZa-nummer" prompt="Uw NZa-nummer bestaat uit een driecijferige categoriecode en een viercijferige instellingscode. Voer hier de viercijferige instellingscode in." errorTitle="NZa-nummer" error="De opgegeven instellingscode is onjuist. Voer een nummer in van maximaal 4 cijfers." sqref="E15:F15">
      <formula1>1</formula1>
      <formula2>9999</formula2>
    </dataValidation>
    <dataValidation type="list" allowBlank="1" showInputMessage="1" showErrorMessage="1" promptTitle="Instellingscategorie:" prompt="Geef hier uw instellingscategorie op:&#10;010 - algemene ziekenhuizen&#10;011 - categorale ziekenhuizen&#10;060 - dialyse centra&#10;090 - radiologische centra&#10;291 - ZBC's&#10;411 - samenwerkingsverbanden&#10;&#10;NB Vul in de cel hiernaast nog uw instellingsnummer in." error="De opgegeven instellingscategorie is onjuist, selecteer s.v.p. een instellingscategorie uit het drop down menu." sqref="D15">
      <formula1>$J$18:$J$23</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3" r:id="rId2"/>
  <headerFooter>
    <oddFooter>&amp;L 
Bestand: &amp;F&amp;RPagina &amp;P van &amp;N
Printdatum: &amp;D</oddFooter>
  </headerFooter>
  <drawing r:id="rId1"/>
</worksheet>
</file>

<file path=xl/worksheets/sheet2.xml><?xml version="1.0" encoding="utf-8"?>
<worksheet xmlns="http://schemas.openxmlformats.org/spreadsheetml/2006/main" xmlns:r="http://schemas.openxmlformats.org/officeDocument/2006/relationships">
  <sheetPr codeName="Blad1">
    <tabColor rgb="FF996600"/>
    <pageSetUpPr fitToPage="1"/>
  </sheetPr>
  <dimension ref="A1:M149"/>
  <sheetViews>
    <sheetView showGridLines="0" zoomScaleSheetLayoutView="100" workbookViewId="0" topLeftCell="A85">
      <selection activeCell="P100" sqref="P100"/>
    </sheetView>
  </sheetViews>
  <sheetFormatPr defaultColWidth="9.140625" defaultRowHeight="12" customHeight="1"/>
  <cols>
    <col min="1" max="2" width="5.7109375" style="152" customWidth="1"/>
    <col min="3" max="3" width="9.8515625" style="152" customWidth="1"/>
    <col min="4" max="4" width="7.140625" style="152" customWidth="1"/>
    <col min="5" max="5" width="20.7109375" style="152" customWidth="1"/>
    <col min="6" max="6" width="9.7109375" style="152" customWidth="1"/>
    <col min="7" max="7" width="10.140625" style="152" customWidth="1"/>
    <col min="8" max="8" width="5.28125" style="152" customWidth="1"/>
    <col min="9" max="9" width="14.28125" style="152" customWidth="1"/>
    <col min="10" max="16384" width="9.140625" style="152" customWidth="1"/>
  </cols>
  <sheetData>
    <row r="1" spans="1:8" s="145" customFormat="1" ht="12" customHeight="1">
      <c r="A1" s="248"/>
      <c r="B1" s="248"/>
      <c r="C1" s="249"/>
      <c r="D1" s="250"/>
      <c r="E1" s="250"/>
      <c r="F1" s="250"/>
      <c r="G1" s="250"/>
      <c r="H1" s="250"/>
    </row>
    <row r="2" spans="1:10" s="145" customFormat="1" ht="43.5" customHeight="1">
      <c r="A2" s="144"/>
      <c r="B2" s="251" t="str">
        <f>'[1]1. Voorblad'!B2</f>
        <v>Verantwoordingsdocument 
Honorariumomzet medisch specialisten 2013</v>
      </c>
      <c r="C2" s="251"/>
      <c r="D2" s="251"/>
      <c r="E2" s="251"/>
      <c r="F2" s="251"/>
      <c r="G2" s="251"/>
      <c r="H2" s="251"/>
      <c r="I2" s="251"/>
      <c r="J2" s="251"/>
    </row>
    <row r="3" spans="1:4" s="145" customFormat="1" ht="12" customHeight="1">
      <c r="A3" s="179"/>
      <c r="B3" s="148"/>
      <c r="C3" s="12"/>
      <c r="D3" s="12"/>
    </row>
    <row r="4" spans="1:9" ht="12" customHeight="1">
      <c r="A4" s="151"/>
      <c r="B4" s="149"/>
      <c r="C4" s="149"/>
      <c r="D4" s="151"/>
      <c r="E4" s="151"/>
      <c r="F4" s="151"/>
      <c r="G4" s="13"/>
      <c r="H4" s="13"/>
      <c r="I4" s="13"/>
    </row>
    <row r="5" spans="1:9" ht="14.25" customHeight="1">
      <c r="A5" s="14">
        <v>2</v>
      </c>
      <c r="B5" s="24" t="s">
        <v>9</v>
      </c>
      <c r="C5" s="15"/>
      <c r="D5" s="15"/>
      <c r="E5" s="16"/>
      <c r="F5" s="14"/>
      <c r="G5" s="17"/>
      <c r="H5" s="17"/>
      <c r="I5" s="180" t="s">
        <v>8</v>
      </c>
    </row>
    <row r="6" ht="12" customHeight="1">
      <c r="I6" s="180" t="str">
        <f>'[1]1. Voorblad'!F6</f>
        <v>REA13-1.0</v>
      </c>
    </row>
    <row r="7" spans="2:9" ht="12" customHeight="1">
      <c r="B7" s="13"/>
      <c r="C7" s="13"/>
      <c r="I7" s="13"/>
    </row>
    <row r="8" spans="2:13" ht="12" customHeight="1">
      <c r="B8" s="42" t="s">
        <v>97</v>
      </c>
      <c r="C8" s="58"/>
      <c r="D8" s="59"/>
      <c r="E8" s="60"/>
      <c r="F8" s="60"/>
      <c r="G8" s="189"/>
      <c r="H8" s="189"/>
      <c r="I8" s="60"/>
      <c r="J8" s="189"/>
      <c r="K8" s="189"/>
      <c r="L8" s="189"/>
      <c r="M8" s="190"/>
    </row>
    <row r="9" spans="2:9" ht="12" customHeight="1">
      <c r="B9" s="5"/>
      <c r="C9" s="2"/>
      <c r="D9" s="57"/>
      <c r="E9" s="16"/>
      <c r="F9" s="16"/>
      <c r="G9" s="151"/>
      <c r="H9" s="151"/>
      <c r="I9" s="13"/>
    </row>
    <row r="10" spans="1:10" ht="12" customHeight="1">
      <c r="A10" s="151"/>
      <c r="B10" s="252" t="s">
        <v>6</v>
      </c>
      <c r="C10" s="253"/>
      <c r="D10" s="253"/>
      <c r="E10" s="253"/>
      <c r="F10" s="253"/>
      <c r="G10" s="253"/>
      <c r="H10" s="151"/>
      <c r="I10" s="16"/>
      <c r="J10" s="151"/>
    </row>
    <row r="11" spans="1:10" ht="12" customHeight="1">
      <c r="A11" s="151"/>
      <c r="B11" s="253"/>
      <c r="C11" s="253"/>
      <c r="D11" s="253"/>
      <c r="E11" s="253"/>
      <c r="F11" s="253"/>
      <c r="G11" s="253"/>
      <c r="H11" s="151"/>
      <c r="I11" s="151"/>
      <c r="J11" s="151"/>
    </row>
    <row r="12" spans="1:10" ht="12" customHeight="1">
      <c r="A12" s="151"/>
      <c r="B12" s="253"/>
      <c r="C12" s="253"/>
      <c r="D12" s="253"/>
      <c r="E12" s="253"/>
      <c r="F12" s="253"/>
      <c r="G12" s="253"/>
      <c r="H12" s="151"/>
      <c r="I12" s="151"/>
      <c r="J12" s="151"/>
    </row>
    <row r="13" spans="1:10" ht="12" customHeight="1">
      <c r="A13" s="151"/>
      <c r="B13" s="253"/>
      <c r="C13" s="253"/>
      <c r="D13" s="253"/>
      <c r="E13" s="253"/>
      <c r="F13" s="253"/>
      <c r="G13" s="253"/>
      <c r="H13" s="151"/>
      <c r="I13" s="151"/>
      <c r="J13" s="151"/>
    </row>
    <row r="14" spans="1:10" ht="12" customHeight="1">
      <c r="A14" s="151"/>
      <c r="B14" s="253"/>
      <c r="C14" s="253"/>
      <c r="D14" s="253"/>
      <c r="E14" s="253"/>
      <c r="F14" s="253"/>
      <c r="G14" s="253"/>
      <c r="H14" s="151"/>
      <c r="I14" s="151"/>
      <c r="J14" s="151"/>
    </row>
    <row r="15" spans="1:10" ht="12" customHeight="1">
      <c r="A15" s="151"/>
      <c r="B15" s="253"/>
      <c r="C15" s="253"/>
      <c r="D15" s="253"/>
      <c r="E15" s="253"/>
      <c r="F15" s="253"/>
      <c r="G15" s="253"/>
      <c r="H15" s="151"/>
      <c r="I15" s="151"/>
      <c r="J15" s="151"/>
    </row>
    <row r="16" spans="1:10" ht="12" customHeight="1">
      <c r="A16" s="151"/>
      <c r="B16" s="253"/>
      <c r="C16" s="253"/>
      <c r="D16" s="253"/>
      <c r="E16" s="253"/>
      <c r="F16" s="253"/>
      <c r="G16" s="253"/>
      <c r="H16" s="151"/>
      <c r="I16" s="151"/>
      <c r="J16" s="151"/>
    </row>
    <row r="17" spans="1:10" ht="12" customHeight="1">
      <c r="A17" s="151"/>
      <c r="B17" s="253"/>
      <c r="C17" s="253"/>
      <c r="D17" s="253"/>
      <c r="E17" s="253"/>
      <c r="F17" s="253"/>
      <c r="G17" s="253"/>
      <c r="H17" s="151"/>
      <c r="I17" s="151"/>
      <c r="J17" s="151"/>
    </row>
    <row r="18" spans="1:10" ht="12" customHeight="1">
      <c r="A18" s="151"/>
      <c r="B18" s="253"/>
      <c r="C18" s="253"/>
      <c r="D18" s="253"/>
      <c r="E18" s="253"/>
      <c r="F18" s="253"/>
      <c r="G18" s="253"/>
      <c r="H18" s="151"/>
      <c r="I18" s="151"/>
      <c r="J18" s="151"/>
    </row>
    <row r="19" spans="1:10" ht="12" customHeight="1">
      <c r="A19" s="151"/>
      <c r="B19" s="253"/>
      <c r="C19" s="253"/>
      <c r="D19" s="253"/>
      <c r="E19" s="253"/>
      <c r="F19" s="253"/>
      <c r="G19" s="253"/>
      <c r="H19" s="151"/>
      <c r="I19" s="151"/>
      <c r="J19" s="151"/>
    </row>
    <row r="20" spans="1:10" ht="12" customHeight="1">
      <c r="A20" s="151"/>
      <c r="B20" s="253"/>
      <c r="C20" s="253"/>
      <c r="D20" s="253"/>
      <c r="E20" s="253"/>
      <c r="F20" s="253"/>
      <c r="G20" s="253"/>
      <c r="H20" s="151"/>
      <c r="I20" s="151"/>
      <c r="J20" s="151"/>
    </row>
    <row r="21" spans="1:10" ht="12" customHeight="1">
      <c r="A21" s="151"/>
      <c r="B21" s="253"/>
      <c r="C21" s="253"/>
      <c r="D21" s="253"/>
      <c r="E21" s="253"/>
      <c r="F21" s="253"/>
      <c r="G21" s="253"/>
      <c r="H21" s="151"/>
      <c r="I21" s="151"/>
      <c r="J21" s="151"/>
    </row>
    <row r="22" spans="1:10" ht="12" customHeight="1">
      <c r="A22" s="151"/>
      <c r="B22" s="253"/>
      <c r="C22" s="253"/>
      <c r="D22" s="253"/>
      <c r="E22" s="253"/>
      <c r="F22" s="253"/>
      <c r="G22" s="253"/>
      <c r="H22" s="151"/>
      <c r="I22" s="151"/>
      <c r="J22" s="151"/>
    </row>
    <row r="23" spans="1:10" ht="12" customHeight="1">
      <c r="A23" s="151"/>
      <c r="B23" s="253"/>
      <c r="C23" s="253"/>
      <c r="D23" s="253"/>
      <c r="E23" s="253"/>
      <c r="F23" s="253"/>
      <c r="G23" s="253"/>
      <c r="H23" s="151"/>
      <c r="I23" s="151"/>
      <c r="J23" s="151"/>
    </row>
    <row r="24" spans="1:10" ht="12" customHeight="1">
      <c r="A24" s="151"/>
      <c r="B24" s="253"/>
      <c r="C24" s="253"/>
      <c r="D24" s="253"/>
      <c r="E24" s="253"/>
      <c r="F24" s="253"/>
      <c r="G24" s="253"/>
      <c r="H24" s="151"/>
      <c r="I24" s="151"/>
      <c r="J24" s="151"/>
    </row>
    <row r="25" spans="1:10" ht="12" customHeight="1">
      <c r="A25" s="151"/>
      <c r="B25" s="253"/>
      <c r="C25" s="253"/>
      <c r="D25" s="253"/>
      <c r="E25" s="253"/>
      <c r="F25" s="253"/>
      <c r="G25" s="253"/>
      <c r="H25" s="151"/>
      <c r="I25" s="151"/>
      <c r="J25" s="151"/>
    </row>
    <row r="26" spans="1:10" ht="12" customHeight="1">
      <c r="A26" s="151"/>
      <c r="B26" s="253"/>
      <c r="C26" s="253"/>
      <c r="D26" s="253"/>
      <c r="E26" s="253"/>
      <c r="F26" s="253"/>
      <c r="G26" s="253"/>
      <c r="H26" s="151"/>
      <c r="I26" s="151"/>
      <c r="J26" s="151"/>
    </row>
    <row r="27" spans="1:10" ht="12" customHeight="1">
      <c r="A27" s="151"/>
      <c r="B27" s="253"/>
      <c r="C27" s="253"/>
      <c r="D27" s="253"/>
      <c r="E27" s="253"/>
      <c r="F27" s="253"/>
      <c r="G27" s="253"/>
      <c r="H27" s="151"/>
      <c r="I27" s="151"/>
      <c r="J27" s="151"/>
    </row>
    <row r="28" spans="1:10" ht="12" customHeight="1">
      <c r="A28" s="151"/>
      <c r="B28" s="253"/>
      <c r="C28" s="253"/>
      <c r="D28" s="253"/>
      <c r="E28" s="253"/>
      <c r="F28" s="253"/>
      <c r="G28" s="253"/>
      <c r="H28" s="151"/>
      <c r="I28" s="151"/>
      <c r="J28" s="151"/>
    </row>
    <row r="29" spans="1:10" ht="12" customHeight="1">
      <c r="A29" s="151"/>
      <c r="B29" s="253"/>
      <c r="C29" s="253"/>
      <c r="D29" s="253"/>
      <c r="E29" s="253"/>
      <c r="F29" s="253"/>
      <c r="G29" s="253"/>
      <c r="H29" s="151"/>
      <c r="I29" s="151"/>
      <c r="J29" s="151"/>
    </row>
    <row r="30" spans="1:10" ht="12" customHeight="1">
      <c r="A30" s="151"/>
      <c r="B30" s="253"/>
      <c r="C30" s="253"/>
      <c r="D30" s="253"/>
      <c r="E30" s="253"/>
      <c r="F30" s="253"/>
      <c r="G30" s="253"/>
      <c r="H30" s="151"/>
      <c r="I30" s="151"/>
      <c r="J30" s="151"/>
    </row>
    <row r="31" spans="1:10" ht="12" customHeight="1">
      <c r="A31" s="151"/>
      <c r="B31" s="253"/>
      <c r="C31" s="253"/>
      <c r="D31" s="253"/>
      <c r="E31" s="253"/>
      <c r="F31" s="253"/>
      <c r="G31" s="253"/>
      <c r="H31" s="151"/>
      <c r="I31" s="151"/>
      <c r="J31" s="151"/>
    </row>
    <row r="32" spans="1:10" ht="12" customHeight="1">
      <c r="A32" s="151"/>
      <c r="B32" s="253"/>
      <c r="C32" s="253"/>
      <c r="D32" s="253"/>
      <c r="E32" s="253"/>
      <c r="F32" s="253"/>
      <c r="G32" s="253"/>
      <c r="H32" s="151"/>
      <c r="I32" s="151"/>
      <c r="J32" s="151"/>
    </row>
    <row r="33" spans="1:10" ht="12" customHeight="1">
      <c r="A33" s="151"/>
      <c r="B33" s="253"/>
      <c r="C33" s="253"/>
      <c r="D33" s="253"/>
      <c r="E33" s="253"/>
      <c r="F33" s="253"/>
      <c r="G33" s="253"/>
      <c r="H33" s="151"/>
      <c r="I33" s="151"/>
      <c r="J33" s="151"/>
    </row>
    <row r="34" spans="1:10" ht="12" customHeight="1">
      <c r="A34" s="151"/>
      <c r="B34" s="253"/>
      <c r="C34" s="253"/>
      <c r="D34" s="253"/>
      <c r="E34" s="253"/>
      <c r="F34" s="253"/>
      <c r="G34" s="253"/>
      <c r="H34" s="151"/>
      <c r="I34" s="151"/>
      <c r="J34" s="151"/>
    </row>
    <row r="35" spans="1:10" ht="12" customHeight="1">
      <c r="A35" s="151"/>
      <c r="B35" s="253"/>
      <c r="C35" s="253"/>
      <c r="D35" s="253"/>
      <c r="E35" s="253"/>
      <c r="F35" s="253"/>
      <c r="G35" s="253"/>
      <c r="H35" s="151"/>
      <c r="I35" s="151"/>
      <c r="J35" s="151"/>
    </row>
    <row r="36" spans="1:10" ht="12" customHeight="1">
      <c r="A36" s="151"/>
      <c r="B36" s="253"/>
      <c r="C36" s="253"/>
      <c r="D36" s="253"/>
      <c r="E36" s="253"/>
      <c r="F36" s="253"/>
      <c r="G36" s="253"/>
      <c r="H36" s="151"/>
      <c r="I36" s="151"/>
      <c r="J36" s="151"/>
    </row>
    <row r="37" spans="1:10" ht="12" customHeight="1">
      <c r="A37" s="151"/>
      <c r="B37" s="253"/>
      <c r="C37" s="253"/>
      <c r="D37" s="253"/>
      <c r="E37" s="253"/>
      <c r="F37" s="253"/>
      <c r="G37" s="253"/>
      <c r="H37" s="151"/>
      <c r="I37" s="151"/>
      <c r="J37" s="151"/>
    </row>
    <row r="38" spans="1:10" ht="12" customHeight="1">
      <c r="A38" s="151"/>
      <c r="B38" s="253"/>
      <c r="C38" s="253"/>
      <c r="D38" s="253"/>
      <c r="E38" s="253"/>
      <c r="F38" s="253"/>
      <c r="G38" s="253"/>
      <c r="H38" s="151"/>
      <c r="I38" s="151"/>
      <c r="J38" s="151"/>
    </row>
    <row r="39" spans="1:10" ht="12" customHeight="1">
      <c r="A39" s="151"/>
      <c r="B39" s="253"/>
      <c r="C39" s="253"/>
      <c r="D39" s="253"/>
      <c r="E39" s="253"/>
      <c r="F39" s="253"/>
      <c r="G39" s="253"/>
      <c r="H39" s="151"/>
      <c r="I39" s="151"/>
      <c r="J39" s="151"/>
    </row>
    <row r="40" spans="1:10" ht="12" customHeight="1">
      <c r="A40" s="151"/>
      <c r="B40" s="253"/>
      <c r="C40" s="253"/>
      <c r="D40" s="253"/>
      <c r="E40" s="253"/>
      <c r="F40" s="253"/>
      <c r="G40" s="253"/>
      <c r="H40" s="151"/>
      <c r="I40" s="151"/>
      <c r="J40" s="151"/>
    </row>
    <row r="41" spans="1:10" ht="12" customHeight="1">
      <c r="A41" s="151"/>
      <c r="B41" s="253"/>
      <c r="C41" s="253"/>
      <c r="D41" s="253"/>
      <c r="E41" s="253"/>
      <c r="F41" s="253"/>
      <c r="G41" s="253"/>
      <c r="H41" s="151"/>
      <c r="I41" s="151"/>
      <c r="J41" s="151"/>
    </row>
    <row r="42" spans="1:10" ht="12" customHeight="1">
      <c r="A42" s="151"/>
      <c r="B42" s="253"/>
      <c r="C42" s="253"/>
      <c r="D42" s="253"/>
      <c r="E42" s="253"/>
      <c r="F42" s="253"/>
      <c r="G42" s="253"/>
      <c r="H42" s="151"/>
      <c r="I42" s="151"/>
      <c r="J42" s="151"/>
    </row>
    <row r="43" spans="1:10" ht="12" customHeight="1">
      <c r="A43" s="151"/>
      <c r="B43" s="181"/>
      <c r="C43" s="181"/>
      <c r="D43" s="181"/>
      <c r="E43" s="181"/>
      <c r="F43" s="181"/>
      <c r="G43" s="181"/>
      <c r="H43" s="151"/>
      <c r="I43" s="151"/>
      <c r="J43" s="151"/>
    </row>
    <row r="44" spans="1:10" ht="12" customHeight="1">
      <c r="A44" s="151"/>
      <c r="B44" s="181"/>
      <c r="C44" s="181"/>
      <c r="D44" s="181"/>
      <c r="E44" s="181"/>
      <c r="F44" s="181"/>
      <c r="G44" s="181"/>
      <c r="H44" s="151"/>
      <c r="I44" s="151"/>
      <c r="J44" s="151"/>
    </row>
    <row r="45" spans="1:10" ht="12" customHeight="1">
      <c r="A45" s="151"/>
      <c r="B45" s="181"/>
      <c r="C45" s="181"/>
      <c r="D45" s="181"/>
      <c r="E45" s="181"/>
      <c r="F45" s="181"/>
      <c r="G45" s="181"/>
      <c r="H45" s="151"/>
      <c r="I45" s="151"/>
      <c r="J45" s="151"/>
    </row>
    <row r="46" spans="1:10" ht="12" customHeight="1">
      <c r="A46" s="151"/>
      <c r="B46" s="181"/>
      <c r="C46" s="181"/>
      <c r="D46" s="181"/>
      <c r="E46" s="181"/>
      <c r="F46" s="181"/>
      <c r="G46" s="181"/>
      <c r="H46" s="151"/>
      <c r="I46" s="151"/>
      <c r="J46" s="151"/>
    </row>
    <row r="47" spans="1:10" ht="12" customHeight="1">
      <c r="A47" s="151"/>
      <c r="B47" s="181"/>
      <c r="C47" s="181"/>
      <c r="D47" s="181"/>
      <c r="E47" s="181"/>
      <c r="F47" s="181"/>
      <c r="G47" s="181"/>
      <c r="H47" s="151"/>
      <c r="I47" s="151"/>
      <c r="J47" s="151"/>
    </row>
    <row r="49" ht="12" customHeight="1">
      <c r="A49" s="151"/>
    </row>
    <row r="50" ht="12" customHeight="1">
      <c r="A50" s="151"/>
    </row>
    <row r="51" ht="12" customHeight="1">
      <c r="A51" s="151"/>
    </row>
    <row r="52" ht="12" customHeight="1">
      <c r="A52" s="151"/>
    </row>
    <row r="53" ht="12" customHeight="1">
      <c r="A53" s="151"/>
    </row>
    <row r="54" ht="12" customHeight="1">
      <c r="A54" s="151"/>
    </row>
    <row r="55" ht="12" customHeight="1">
      <c r="A55" s="151"/>
    </row>
    <row r="56" ht="12" customHeight="1">
      <c r="A56" s="151"/>
    </row>
    <row r="57" ht="12" customHeight="1">
      <c r="A57" s="151"/>
    </row>
    <row r="58" ht="12" customHeight="1">
      <c r="A58" s="151"/>
    </row>
    <row r="59" ht="12" customHeight="1">
      <c r="A59" s="151"/>
    </row>
    <row r="60" ht="12" customHeight="1">
      <c r="A60" s="151"/>
    </row>
    <row r="61" spans="2:13" ht="12" customHeight="1">
      <c r="B61" s="42" t="s">
        <v>96</v>
      </c>
      <c r="C61" s="58"/>
      <c r="D61" s="59"/>
      <c r="E61" s="60"/>
      <c r="F61" s="60"/>
      <c r="G61" s="189"/>
      <c r="H61" s="189"/>
      <c r="I61" s="60"/>
      <c r="J61" s="189"/>
      <c r="K61" s="189"/>
      <c r="L61" s="189"/>
      <c r="M61" s="190"/>
    </row>
    <row r="62" ht="12" customHeight="1">
      <c r="A62" s="151"/>
    </row>
    <row r="63" ht="12" customHeight="1">
      <c r="A63" s="151"/>
    </row>
    <row r="64" ht="12" customHeight="1">
      <c r="A64" s="151"/>
    </row>
    <row r="65" ht="12" customHeight="1">
      <c r="A65" s="151"/>
    </row>
    <row r="66" ht="12" customHeight="1">
      <c r="A66" s="151"/>
    </row>
    <row r="67" ht="12" customHeight="1">
      <c r="A67" s="151"/>
    </row>
    <row r="68" ht="12" customHeight="1">
      <c r="A68" s="151"/>
    </row>
    <row r="69" ht="12" customHeight="1">
      <c r="A69" s="151"/>
    </row>
    <row r="70" ht="12" customHeight="1">
      <c r="A70" s="151"/>
    </row>
    <row r="71" ht="12" customHeight="1">
      <c r="A71" s="151"/>
    </row>
    <row r="72" ht="12" customHeight="1">
      <c r="A72" s="151"/>
    </row>
    <row r="73" ht="12" customHeight="1">
      <c r="A73" s="151"/>
    </row>
    <row r="74" ht="12" customHeight="1">
      <c r="A74" s="151"/>
    </row>
    <row r="75" ht="12" customHeight="1">
      <c r="A75" s="151"/>
    </row>
    <row r="76" ht="12" customHeight="1">
      <c r="A76" s="151"/>
    </row>
    <row r="77" ht="12" customHeight="1">
      <c r="A77" s="151"/>
    </row>
    <row r="78" ht="12" customHeight="1">
      <c r="A78" s="151"/>
    </row>
    <row r="79" ht="12" customHeight="1">
      <c r="A79" s="151"/>
    </row>
    <row r="80" ht="12" customHeight="1">
      <c r="A80" s="151"/>
    </row>
    <row r="81" ht="12" customHeight="1">
      <c r="A81" s="151"/>
    </row>
    <row r="82" ht="12" customHeight="1">
      <c r="A82" s="151"/>
    </row>
    <row r="83" ht="12" customHeight="1">
      <c r="A83" s="151"/>
    </row>
    <row r="84" ht="12" customHeight="1">
      <c r="A84" s="151"/>
    </row>
    <row r="85" ht="12" customHeight="1">
      <c r="A85" s="151"/>
    </row>
    <row r="86" ht="12" customHeight="1">
      <c r="A86" s="151"/>
    </row>
    <row r="87" ht="12" customHeight="1">
      <c r="A87" s="151"/>
    </row>
    <row r="88" ht="12" customHeight="1">
      <c r="A88" s="151"/>
    </row>
    <row r="89" ht="12" customHeight="1">
      <c r="A89" s="151"/>
    </row>
    <row r="90" ht="12" customHeight="1">
      <c r="A90" s="151"/>
    </row>
    <row r="91" ht="12" customHeight="1">
      <c r="A91" s="151"/>
    </row>
    <row r="92" ht="12" customHeight="1">
      <c r="A92" s="151"/>
    </row>
    <row r="93" ht="12" customHeight="1">
      <c r="A93" s="151"/>
    </row>
    <row r="94" ht="12" customHeight="1">
      <c r="A94" s="151"/>
    </row>
    <row r="95" ht="12" customHeight="1">
      <c r="A95" s="151"/>
    </row>
    <row r="96" ht="12" customHeight="1">
      <c r="A96" s="151"/>
    </row>
    <row r="97" ht="12" customHeight="1">
      <c r="A97" s="151"/>
    </row>
    <row r="98" ht="12" customHeight="1">
      <c r="A98" s="151"/>
    </row>
    <row r="99" ht="12" customHeight="1">
      <c r="A99" s="151"/>
    </row>
    <row r="100" ht="12" customHeight="1">
      <c r="A100" s="151"/>
    </row>
    <row r="101" ht="12" customHeight="1">
      <c r="A101" s="151"/>
    </row>
    <row r="102" ht="12" customHeight="1">
      <c r="A102" s="151"/>
    </row>
    <row r="103" ht="12" customHeight="1">
      <c r="A103" s="151"/>
    </row>
    <row r="104" ht="12" customHeight="1">
      <c r="A104" s="151"/>
    </row>
    <row r="105" ht="12" customHeight="1">
      <c r="A105" s="151"/>
    </row>
    <row r="106" ht="12" customHeight="1">
      <c r="A106" s="151"/>
    </row>
    <row r="107" ht="12" customHeight="1">
      <c r="A107" s="151"/>
    </row>
    <row r="108" ht="12" customHeight="1">
      <c r="A108" s="151"/>
    </row>
    <row r="109" ht="12" customHeight="1">
      <c r="A109" s="151"/>
    </row>
    <row r="110" ht="12" customHeight="1">
      <c r="A110" s="151"/>
    </row>
    <row r="111" ht="12" customHeight="1">
      <c r="A111" s="151"/>
    </row>
    <row r="112" ht="12" customHeight="1">
      <c r="A112" s="151"/>
    </row>
    <row r="113" ht="12" customHeight="1">
      <c r="A113" s="151"/>
    </row>
    <row r="114" ht="12" customHeight="1">
      <c r="A114" s="151"/>
    </row>
    <row r="115" ht="14.25" customHeight="1">
      <c r="A115" s="151"/>
    </row>
    <row r="116" ht="12.75" customHeight="1">
      <c r="A116" s="151"/>
    </row>
    <row r="117" ht="12.75" customHeight="1">
      <c r="A117" s="151"/>
    </row>
    <row r="118" ht="12.75" customHeight="1">
      <c r="A118" s="151"/>
    </row>
    <row r="119" ht="12.75" customHeight="1">
      <c r="A119" s="151"/>
    </row>
    <row r="120" ht="12.75" customHeight="1">
      <c r="A120" s="151"/>
    </row>
    <row r="122" spans="2:13" ht="12" customHeight="1">
      <c r="B122" s="42" t="s">
        <v>98</v>
      </c>
      <c r="C122" s="58"/>
      <c r="D122" s="59"/>
      <c r="E122" s="60"/>
      <c r="F122" s="60"/>
      <c r="G122" s="189"/>
      <c r="H122" s="189"/>
      <c r="I122" s="60"/>
      <c r="J122" s="189"/>
      <c r="K122" s="189"/>
      <c r="L122" s="189"/>
      <c r="M122" s="190"/>
    </row>
    <row r="123" ht="12" customHeight="1">
      <c r="A123" s="151"/>
    </row>
    <row r="124" ht="12" customHeight="1">
      <c r="A124" s="151"/>
    </row>
    <row r="125" ht="12" customHeight="1">
      <c r="A125" s="151"/>
    </row>
    <row r="126" ht="12" customHeight="1">
      <c r="A126" s="151"/>
    </row>
    <row r="127" ht="12" customHeight="1">
      <c r="A127" s="151"/>
    </row>
    <row r="128" ht="12" customHeight="1">
      <c r="A128" s="151"/>
    </row>
    <row r="129" ht="12" customHeight="1">
      <c r="A129" s="151"/>
    </row>
    <row r="130" ht="12" customHeight="1">
      <c r="A130" s="151"/>
    </row>
    <row r="131" ht="12" customHeight="1">
      <c r="A131" s="151"/>
    </row>
    <row r="132" ht="12" customHeight="1">
      <c r="A132" s="151"/>
    </row>
    <row r="133" ht="12" customHeight="1">
      <c r="A133" s="151"/>
    </row>
    <row r="134" ht="12" customHeight="1">
      <c r="A134" s="151"/>
    </row>
    <row r="135" ht="12" customHeight="1">
      <c r="A135" s="151"/>
    </row>
    <row r="136" ht="12" customHeight="1">
      <c r="A136" s="151"/>
    </row>
    <row r="137" ht="12" customHeight="1">
      <c r="A137" s="151"/>
    </row>
    <row r="138" ht="12" customHeight="1">
      <c r="A138" s="151"/>
    </row>
    <row r="139" ht="12" customHeight="1">
      <c r="A139" s="151"/>
    </row>
    <row r="140" ht="12" customHeight="1">
      <c r="A140" s="151"/>
    </row>
    <row r="141" ht="12" customHeight="1">
      <c r="A141" s="151"/>
    </row>
    <row r="142" ht="12" customHeight="1">
      <c r="A142" s="151"/>
    </row>
    <row r="143" ht="12" customHeight="1">
      <c r="A143" s="151"/>
    </row>
    <row r="144" ht="12" customHeight="1">
      <c r="A144" s="151"/>
    </row>
    <row r="145" ht="12" customHeight="1">
      <c r="A145" s="151"/>
    </row>
    <row r="146" ht="12" customHeight="1">
      <c r="A146" s="151"/>
    </row>
    <row r="147" ht="12" customHeight="1">
      <c r="A147" s="151"/>
    </row>
    <row r="148" ht="12" customHeight="1">
      <c r="A148" s="151"/>
    </row>
    <row r="149" ht="12" customHeight="1">
      <c r="A149" s="151"/>
    </row>
  </sheetData>
  <sheetProtection password="CB6D" sheet="1"/>
  <mergeCells count="3">
    <mergeCell ref="A1:H1"/>
    <mergeCell ref="B2:J2"/>
    <mergeCell ref="B10:G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6" r:id="rId2"/>
  <headerFooter>
    <oddFooter>&amp;L 
Bestand: &amp;F&amp;RPagina &amp;P van &amp;N
Printdatum: &amp;D</oddFooter>
  </headerFooter>
  <rowBreaks count="2" manualBreakCount="2">
    <brk id="60" max="255" man="1"/>
    <brk id="120" max="255" man="1"/>
  </rowBreaks>
  <drawing r:id="rId1"/>
</worksheet>
</file>

<file path=xl/worksheets/sheet3.xml><?xml version="1.0" encoding="utf-8"?>
<worksheet xmlns="http://schemas.openxmlformats.org/spreadsheetml/2006/main" xmlns:r="http://schemas.openxmlformats.org/officeDocument/2006/relationships">
  <sheetPr codeName="Blad81">
    <tabColor theme="5" tint="0.39998000860214233"/>
  </sheetPr>
  <dimension ref="A1:AF26"/>
  <sheetViews>
    <sheetView showGridLines="0" showZeros="0" showOutlineSymbols="0" view="pageBreakPreview" zoomScaleSheetLayoutView="100" zoomScalePageLayoutView="40" workbookViewId="0" topLeftCell="A1">
      <selection activeCell="G17" sqref="G17"/>
    </sheetView>
  </sheetViews>
  <sheetFormatPr defaultColWidth="9.140625" defaultRowHeight="12.75"/>
  <cols>
    <col min="1" max="1" width="6.140625" style="35" customWidth="1"/>
    <col min="2" max="2" width="30.421875" style="9" customWidth="1"/>
    <col min="3" max="10" width="15.7109375" style="33" customWidth="1"/>
    <col min="11" max="28" width="20.00390625" style="33" customWidth="1"/>
    <col min="29" max="33" width="20.00390625" style="9" customWidth="1"/>
    <col min="34" max="16384" width="9.140625" style="9" customWidth="1"/>
  </cols>
  <sheetData>
    <row r="1" spans="1:8" s="10" customFormat="1" ht="12" customHeight="1">
      <c r="A1" s="4"/>
      <c r="B1" s="4"/>
      <c r="C1" s="50"/>
      <c r="D1" s="51"/>
      <c r="E1" s="51"/>
      <c r="F1" s="51"/>
      <c r="G1" s="51"/>
      <c r="H1" s="51"/>
    </row>
    <row r="2" spans="1:8" s="10" customFormat="1" ht="43.5" customHeight="1">
      <c r="A2" s="4"/>
      <c r="B2" s="273" t="str">
        <f>'1. Voorblad'!B2</f>
        <v>Verantwoordingsdocument 
Honorariumomzet medisch specialisten 2013</v>
      </c>
      <c r="C2" s="274"/>
      <c r="D2" s="274"/>
      <c r="E2" s="274"/>
      <c r="F2" s="274"/>
      <c r="G2" s="274"/>
      <c r="H2" s="274"/>
    </row>
    <row r="3" spans="1:4" s="10" customFormat="1" ht="12" customHeight="1">
      <c r="A3" s="11"/>
      <c r="B3" s="44">
        <f>'1. Voorblad'!B3</f>
        <v>0</v>
      </c>
      <c r="C3" s="12"/>
      <c r="D3" s="12"/>
    </row>
    <row r="4" spans="1:11" ht="12.75">
      <c r="A4" s="31"/>
      <c r="B4" s="6"/>
      <c r="C4" s="37"/>
      <c r="D4" s="37"/>
      <c r="E4" s="8" t="s">
        <v>8</v>
      </c>
      <c r="G4" s="32"/>
      <c r="H4" s="32"/>
      <c r="I4" s="32"/>
      <c r="J4" s="32"/>
      <c r="K4" s="32"/>
    </row>
    <row r="5" spans="1:11" ht="12.75">
      <c r="A5" s="61">
        <v>4</v>
      </c>
      <c r="B5" s="39" t="s">
        <v>10</v>
      </c>
      <c r="C5" s="37"/>
      <c r="D5" s="37"/>
      <c r="E5" s="8" t="str">
        <f>'1. Voorblad'!F6</f>
        <v>REA13-1.0</v>
      </c>
      <c r="G5" s="32"/>
      <c r="H5" s="32"/>
      <c r="I5" s="32"/>
      <c r="J5" s="32"/>
      <c r="K5" s="32"/>
    </row>
    <row r="6" spans="1:11" ht="14.25" customHeight="1">
      <c r="A6" s="31"/>
      <c r="B6" s="34"/>
      <c r="C6" s="37"/>
      <c r="D6" s="37"/>
      <c r="E6" s="37"/>
      <c r="G6" s="32"/>
      <c r="H6" s="32"/>
      <c r="I6" s="32"/>
      <c r="J6" s="32"/>
      <c r="K6" s="32"/>
    </row>
    <row r="7" spans="1:6" ht="12.75" customHeight="1">
      <c r="A7" s="43"/>
      <c r="B7" s="42" t="s">
        <v>38</v>
      </c>
      <c r="C7" s="18"/>
      <c r="D7" s="19"/>
      <c r="E7" s="20"/>
      <c r="F7" s="23"/>
    </row>
    <row r="8" spans="1:6" ht="11.25">
      <c r="A8" s="25">
        <f>A5*100+1</f>
        <v>401</v>
      </c>
      <c r="B8" s="196" t="s">
        <v>2</v>
      </c>
      <c r="C8" s="197"/>
      <c r="D8" s="275">
        <f>'1. Voorblad'!D13:F13</f>
        <v>0</v>
      </c>
      <c r="E8" s="276"/>
      <c r="F8" s="277"/>
    </row>
    <row r="9" spans="1:6" ht="11.25">
      <c r="A9" s="25">
        <f>A8+1</f>
        <v>402</v>
      </c>
      <c r="B9" s="196" t="s">
        <v>4</v>
      </c>
      <c r="C9" s="197"/>
      <c r="D9" s="40">
        <f>'1. Voorblad'!D15</f>
        <v>10</v>
      </c>
      <c r="E9" s="278">
        <f>'1. Voorblad'!E15:F15</f>
        <v>0</v>
      </c>
      <c r="F9" s="279"/>
    </row>
    <row r="10" spans="1:6" ht="12.75">
      <c r="A10" s="25">
        <f>A9+1</f>
        <v>403</v>
      </c>
      <c r="B10" s="106" t="s">
        <v>46</v>
      </c>
      <c r="C10" s="55"/>
      <c r="D10" s="220"/>
      <c r="E10" s="223"/>
      <c r="F10" s="224"/>
    </row>
    <row r="11" spans="1:6" ht="11.25">
      <c r="A11" s="25">
        <f>A10+1</f>
        <v>404</v>
      </c>
      <c r="B11" s="261" t="s">
        <v>60</v>
      </c>
      <c r="C11" s="262"/>
      <c r="D11" s="205" t="s">
        <v>45</v>
      </c>
      <c r="E11" s="263"/>
      <c r="F11" s="264"/>
    </row>
    <row r="12" spans="1:6" ht="23.25" customHeight="1">
      <c r="A12" s="5"/>
      <c r="B12" s="260" t="s">
        <v>102</v>
      </c>
      <c r="C12" s="260"/>
      <c r="D12" s="260"/>
      <c r="E12" s="260"/>
      <c r="F12" s="260"/>
    </row>
    <row r="13" spans="1:6" ht="13.5" customHeight="1">
      <c r="A13" s="5"/>
      <c r="B13" s="64"/>
      <c r="C13" s="64"/>
      <c r="D13" s="64"/>
      <c r="E13" s="64"/>
      <c r="F13" s="64"/>
    </row>
    <row r="14" spans="1:32" ht="12" customHeight="1">
      <c r="A14" s="280"/>
      <c r="B14" s="280"/>
      <c r="C14" s="280"/>
      <c r="D14" s="280"/>
      <c r="E14" s="280"/>
      <c r="F14" s="280"/>
      <c r="G14" s="280"/>
      <c r="H14" s="280"/>
      <c r="I14" s="280"/>
      <c r="J14" s="280"/>
      <c r="AF14" s="29"/>
    </row>
    <row r="15" spans="1:2" ht="5.25" customHeight="1">
      <c r="A15" s="31"/>
      <c r="B15" s="3"/>
    </row>
    <row r="16" spans="1:10" ht="12.75" customHeight="1">
      <c r="A16" s="91"/>
      <c r="B16" s="92"/>
      <c r="C16" s="265" t="s">
        <v>34</v>
      </c>
      <c r="D16" s="266"/>
      <c r="E16" s="270"/>
      <c r="F16" s="197"/>
      <c r="G16" s="267" t="s">
        <v>20</v>
      </c>
      <c r="H16" s="271"/>
      <c r="I16" s="272"/>
      <c r="J16" s="27"/>
    </row>
    <row r="17" spans="1:10" ht="33.75">
      <c r="A17" s="36" t="s">
        <v>31</v>
      </c>
      <c r="B17" s="69"/>
      <c r="C17" s="52" t="s">
        <v>76</v>
      </c>
      <c r="D17" s="52" t="s">
        <v>74</v>
      </c>
      <c r="E17" s="267" t="s">
        <v>33</v>
      </c>
      <c r="F17" s="268"/>
      <c r="G17" s="53" t="s">
        <v>19</v>
      </c>
      <c r="H17" s="53" t="s">
        <v>75</v>
      </c>
      <c r="I17" s="53" t="s">
        <v>21</v>
      </c>
      <c r="J17" s="54" t="s">
        <v>5</v>
      </c>
    </row>
    <row r="18" spans="1:10" ht="12.75">
      <c r="A18" s="49">
        <f>A11+1</f>
        <v>405</v>
      </c>
      <c r="B18" s="49" t="s">
        <v>77</v>
      </c>
      <c r="C18" s="1"/>
      <c r="D18" s="1"/>
      <c r="E18" s="269">
        <f>C18+D18</f>
        <v>0</v>
      </c>
      <c r="F18" s="197"/>
      <c r="G18" s="1"/>
      <c r="H18" s="1"/>
      <c r="I18" s="38">
        <f>H18-G18</f>
        <v>0</v>
      </c>
      <c r="J18" s="38">
        <f>E18+I18</f>
        <v>0</v>
      </c>
    </row>
    <row r="19" ht="10.5" customHeight="1"/>
    <row r="20" spans="1:6" ht="11.25">
      <c r="A20" s="27"/>
      <c r="B20" s="26" t="s">
        <v>35</v>
      </c>
      <c r="C20" s="7"/>
      <c r="D20" s="7"/>
      <c r="E20" s="7"/>
      <c r="F20" s="21"/>
    </row>
    <row r="21" spans="1:6" ht="12.75">
      <c r="A21" s="28">
        <f>A18+1</f>
        <v>406</v>
      </c>
      <c r="B21" s="45" t="s">
        <v>36</v>
      </c>
      <c r="C21" s="55"/>
      <c r="D21" s="254"/>
      <c r="E21" s="255"/>
      <c r="F21" s="256"/>
    </row>
    <row r="22" spans="1:6" ht="12.75">
      <c r="A22" s="28">
        <f>A21+1</f>
        <v>407</v>
      </c>
      <c r="B22" s="45" t="s">
        <v>37</v>
      </c>
      <c r="C22" s="55"/>
      <c r="D22" s="254"/>
      <c r="E22" s="255"/>
      <c r="F22" s="256"/>
    </row>
    <row r="23" spans="1:6" ht="12.75">
      <c r="A23" s="28">
        <f>A22+1</f>
        <v>408</v>
      </c>
      <c r="B23" s="47" t="s">
        <v>22</v>
      </c>
      <c r="C23" s="55"/>
      <c r="D23" s="257">
        <f>D21+D22</f>
        <v>0</v>
      </c>
      <c r="E23" s="258"/>
      <c r="F23" s="259"/>
    </row>
    <row r="25" spans="1:6" ht="11.25">
      <c r="A25" s="27"/>
      <c r="B25" s="26" t="s">
        <v>5</v>
      </c>
      <c r="C25" s="7"/>
      <c r="D25" s="7"/>
      <c r="E25" s="7"/>
      <c r="F25" s="21"/>
    </row>
    <row r="26" spans="1:6" ht="12.75">
      <c r="A26" s="28">
        <f>A23+1</f>
        <v>409</v>
      </c>
      <c r="B26" s="47" t="s">
        <v>5</v>
      </c>
      <c r="C26" s="55"/>
      <c r="D26" s="257">
        <f>J18+D23</f>
        <v>0</v>
      </c>
      <c r="E26" s="258"/>
      <c r="F26" s="259"/>
    </row>
  </sheetData>
  <sheetProtection password="CB6D" sheet="1"/>
  <mergeCells count="19">
    <mergeCell ref="G16:I16"/>
    <mergeCell ref="D21:F21"/>
    <mergeCell ref="B2:H2"/>
    <mergeCell ref="B8:C8"/>
    <mergeCell ref="D8:F8"/>
    <mergeCell ref="B9:C9"/>
    <mergeCell ref="E9:F9"/>
    <mergeCell ref="D10:F10"/>
    <mergeCell ref="A14:J14"/>
    <mergeCell ref="D22:F22"/>
    <mergeCell ref="D23:F23"/>
    <mergeCell ref="D26:F26"/>
    <mergeCell ref="B12:F12"/>
    <mergeCell ref="B11:C11"/>
    <mergeCell ref="D11:F11"/>
    <mergeCell ref="C16:D16"/>
    <mergeCell ref="E17:F17"/>
    <mergeCell ref="E18:F18"/>
    <mergeCell ref="E16:F16"/>
  </mergeCells>
  <conditionalFormatting sqref="D23">
    <cfRule type="expression" priority="4" dxfId="12" stopIfTrue="1">
      <formula>$E$1=TRUE</formula>
    </cfRule>
  </conditionalFormatting>
  <conditionalFormatting sqref="D21:D22">
    <cfRule type="expression" priority="3" dxfId="12" stopIfTrue="1">
      <formula>$E$1=TRUE</formula>
    </cfRule>
  </conditionalFormatting>
  <conditionalFormatting sqref="D26">
    <cfRule type="expression" priority="2" dxfId="12" stopIfTrue="1">
      <formula>$E$1=TRUE</formula>
    </cfRule>
  </conditionalFormatting>
  <conditionalFormatting sqref="B10:C11 D10:F10">
    <cfRule type="expression" priority="36" dxfId="7" stopIfTrue="1">
      <formula>'3. Omzet AAN-Plafond'!#REF!="Dienstverband"</formula>
    </cfRule>
  </conditionalFormatting>
  <conditionalFormatting sqref="B11:C11">
    <cfRule type="expression" priority="37" dxfId="0" stopIfTrue="1">
      <formula>'3. Omzet AAN-Plafond'!#REF!="AAN-Plafond"</formula>
    </cfRule>
  </conditionalFormatting>
  <dataValidations count="2">
    <dataValidation type="whole" operator="greaterThan" allowBlank="1" showInputMessage="1" showErrorMessage="1" errorTitle="Hele €" error="Voer een geheel getal in € in. " sqref="D23 D26">
      <formula1>-9999999999</formula1>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9:E9"/>
  </dataValidations>
  <printOptions/>
  <pageMargins left="0.7086614173228347" right="0.7086614173228347" top="0.7480314960629921" bottom="0.7480314960629921" header="0.31496062992125984" footer="0.31496062992125984"/>
  <pageSetup fitToWidth="0" horizontalDpi="600" verticalDpi="600" orientation="landscape" paperSize="9" scale="80" r:id="rId4"/>
  <headerFooter alignWithMargins="0">
    <oddFooter>&amp;L 
Bestand: &amp;F&amp;RPagina &amp;P van &amp;N
Printdatum: &amp;D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Blad5">
    <tabColor theme="5" tint="-0.4999699890613556"/>
  </sheetPr>
  <dimension ref="A1:AF86"/>
  <sheetViews>
    <sheetView showGridLines="0" showZeros="0" showOutlineSymbols="0" zoomScaleSheetLayoutView="100" workbookViewId="0" topLeftCell="A10">
      <selection activeCell="K19" sqref="K19"/>
    </sheetView>
  </sheetViews>
  <sheetFormatPr defaultColWidth="9.140625" defaultRowHeight="12.75"/>
  <cols>
    <col min="1" max="1" width="6.140625" style="35" customWidth="1"/>
    <col min="2" max="2" width="39.57421875" style="9" customWidth="1"/>
    <col min="3" max="10" width="14.7109375" style="33" customWidth="1"/>
    <col min="11" max="28" width="20.00390625" style="33" customWidth="1"/>
    <col min="29" max="33" width="20.00390625" style="9" customWidth="1"/>
    <col min="34" max="16384" width="9.140625" style="9" customWidth="1"/>
  </cols>
  <sheetData>
    <row r="1" spans="1:8" s="10" customFormat="1" ht="12" customHeight="1">
      <c r="A1" s="4"/>
      <c r="B1" s="4"/>
      <c r="C1" s="50"/>
      <c r="D1" s="51"/>
      <c r="E1" s="51"/>
      <c r="F1" s="51"/>
      <c r="G1" s="51"/>
      <c r="H1" s="51"/>
    </row>
    <row r="2" spans="1:8" s="10" customFormat="1" ht="43.5" customHeight="1">
      <c r="A2" s="4"/>
      <c r="B2" s="273" t="str">
        <f>'1. Voorblad'!B2</f>
        <v>Verantwoordingsdocument 
Honorariumomzet medisch specialisten 2013</v>
      </c>
      <c r="C2" s="274"/>
      <c r="D2" s="274"/>
      <c r="E2" s="274"/>
      <c r="F2" s="274"/>
      <c r="G2" s="274"/>
      <c r="H2" s="274"/>
    </row>
    <row r="3" spans="1:4" s="10" customFormat="1" ht="12" customHeight="1">
      <c r="A3" s="11"/>
      <c r="B3" s="44">
        <f>'1. Voorblad'!B3</f>
        <v>0</v>
      </c>
      <c r="C3" s="12"/>
      <c r="D3" s="12"/>
    </row>
    <row r="4" spans="1:11" ht="12.75">
      <c r="A4" s="31"/>
      <c r="B4" s="6"/>
      <c r="C4" s="37"/>
      <c r="D4" s="37"/>
      <c r="E4" s="8" t="s">
        <v>8</v>
      </c>
      <c r="G4" s="32"/>
      <c r="H4" s="32"/>
      <c r="I4" s="32"/>
      <c r="J4" s="32"/>
      <c r="K4" s="32"/>
    </row>
    <row r="5" spans="1:11" ht="12.75">
      <c r="A5" s="61">
        <v>5</v>
      </c>
      <c r="B5" s="39" t="s">
        <v>10</v>
      </c>
      <c r="C5" s="37"/>
      <c r="D5" s="37"/>
      <c r="E5" s="8" t="str">
        <f>'1. Voorblad'!F6</f>
        <v>REA13-1.0</v>
      </c>
      <c r="G5" s="32"/>
      <c r="H5" s="32"/>
      <c r="I5" s="32"/>
      <c r="J5" s="32"/>
      <c r="K5" s="32"/>
    </row>
    <row r="6" spans="1:11" ht="7.5" customHeight="1">
      <c r="A6" s="31"/>
      <c r="B6" s="34"/>
      <c r="C6" s="37"/>
      <c r="D6" s="37"/>
      <c r="E6" s="37"/>
      <c r="G6" s="32"/>
      <c r="H6" s="32"/>
      <c r="I6" s="32"/>
      <c r="J6" s="32"/>
      <c r="K6" s="32"/>
    </row>
    <row r="7" spans="1:6" ht="12.75" customHeight="1">
      <c r="A7" s="43"/>
      <c r="B7" s="42" t="s">
        <v>78</v>
      </c>
      <c r="C7" s="18"/>
      <c r="D7" s="19"/>
      <c r="E7" s="20"/>
      <c r="F7" s="23"/>
    </row>
    <row r="8" spans="1:6" ht="11.25">
      <c r="A8" s="25">
        <f>A5*100+1</f>
        <v>501</v>
      </c>
      <c r="B8" s="196" t="s">
        <v>2</v>
      </c>
      <c r="C8" s="197"/>
      <c r="D8" s="275">
        <f>'1. Voorblad'!D13:F13</f>
        <v>0</v>
      </c>
      <c r="E8" s="276"/>
      <c r="F8" s="277"/>
    </row>
    <row r="9" spans="1:6" ht="11.25">
      <c r="A9" s="25">
        <f>A8+1</f>
        <v>502</v>
      </c>
      <c r="B9" s="196" t="s">
        <v>4</v>
      </c>
      <c r="C9" s="197"/>
      <c r="D9" s="40">
        <f>'1. Voorblad'!D15</f>
        <v>10</v>
      </c>
      <c r="E9" s="278">
        <f>'1. Voorblad'!E15:F15</f>
        <v>0</v>
      </c>
      <c r="F9" s="279"/>
    </row>
    <row r="10" spans="1:10" ht="12.75" customHeight="1">
      <c r="A10" s="284"/>
      <c r="B10" s="284"/>
      <c r="C10" s="284"/>
      <c r="D10" s="284"/>
      <c r="E10" s="284"/>
      <c r="F10" s="284"/>
      <c r="G10" s="284"/>
      <c r="H10" s="284"/>
      <c r="I10" s="284"/>
      <c r="J10" s="284"/>
    </row>
    <row r="11" spans="1:10" ht="13.5" customHeight="1">
      <c r="A11" s="72" t="s">
        <v>48</v>
      </c>
      <c r="B11" s="73"/>
      <c r="C11" s="73"/>
      <c r="D11" s="73"/>
      <c r="E11" s="73"/>
      <c r="F11" s="73"/>
      <c r="G11" s="74"/>
      <c r="H11" s="74"/>
      <c r="I11" s="74"/>
      <c r="J11" s="75"/>
    </row>
    <row r="12" spans="1:10" ht="13.5" customHeight="1">
      <c r="A12" s="76">
        <f>A9+1</f>
        <v>503</v>
      </c>
      <c r="B12" s="196" t="s">
        <v>79</v>
      </c>
      <c r="C12" s="283"/>
      <c r="D12" s="283"/>
      <c r="E12" s="197"/>
      <c r="F12" s="220"/>
      <c r="G12" s="223"/>
      <c r="H12" s="224"/>
      <c r="I12" s="32"/>
      <c r="J12" s="77"/>
    </row>
    <row r="13" spans="1:32" ht="16.5" customHeight="1">
      <c r="A13" s="76">
        <f>A12+1</f>
        <v>504</v>
      </c>
      <c r="B13" s="196" t="s">
        <v>80</v>
      </c>
      <c r="C13" s="282"/>
      <c r="D13" s="283"/>
      <c r="E13" s="197"/>
      <c r="F13" s="220"/>
      <c r="G13" s="223"/>
      <c r="H13" s="224"/>
      <c r="I13" s="32"/>
      <c r="J13" s="77"/>
      <c r="AF13" s="29"/>
    </row>
    <row r="14" spans="1:10" ht="12.75" customHeight="1">
      <c r="A14" s="78"/>
      <c r="B14" s="70"/>
      <c r="C14" s="265" t="s">
        <v>34</v>
      </c>
      <c r="D14" s="266"/>
      <c r="E14" s="270"/>
      <c r="F14" s="281"/>
      <c r="G14" s="267" t="s">
        <v>20</v>
      </c>
      <c r="H14" s="271"/>
      <c r="I14" s="272"/>
      <c r="J14" s="79"/>
    </row>
    <row r="15" spans="1:10" ht="36" customHeight="1">
      <c r="A15" s="80"/>
      <c r="B15" s="69"/>
      <c r="C15" s="52" t="s">
        <v>76</v>
      </c>
      <c r="D15" s="52" t="s">
        <v>74</v>
      </c>
      <c r="E15" s="267" t="s">
        <v>33</v>
      </c>
      <c r="F15" s="268"/>
      <c r="G15" s="53" t="s">
        <v>19</v>
      </c>
      <c r="H15" s="53" t="s">
        <v>75</v>
      </c>
      <c r="I15" s="53" t="s">
        <v>21</v>
      </c>
      <c r="J15" s="81" t="s">
        <v>5</v>
      </c>
    </row>
    <row r="16" spans="1:10" ht="12.75">
      <c r="A16" s="80">
        <f>A13+1</f>
        <v>505</v>
      </c>
      <c r="B16" s="49" t="s">
        <v>81</v>
      </c>
      <c r="C16" s="1"/>
      <c r="D16" s="1"/>
      <c r="E16" s="269">
        <f>C16+D16</f>
        <v>0</v>
      </c>
      <c r="F16" s="197"/>
      <c r="G16" s="1"/>
      <c r="H16" s="1"/>
      <c r="I16" s="38">
        <f>H16-G16</f>
        <v>0</v>
      </c>
      <c r="J16" s="82">
        <f>E16+I16</f>
        <v>0</v>
      </c>
    </row>
    <row r="17" spans="1:10" ht="12.75">
      <c r="A17" s="83">
        <f>A16+1</f>
        <v>506</v>
      </c>
      <c r="B17" s="196" t="s">
        <v>36</v>
      </c>
      <c r="C17" s="283"/>
      <c r="D17" s="197"/>
      <c r="E17" s="255"/>
      <c r="F17" s="289"/>
      <c r="G17" s="32"/>
      <c r="H17" s="32"/>
      <c r="I17" s="32"/>
      <c r="J17" s="77"/>
    </row>
    <row r="18" spans="1:10" ht="12.75">
      <c r="A18" s="83">
        <f>A17+1</f>
        <v>507</v>
      </c>
      <c r="B18" s="196" t="s">
        <v>37</v>
      </c>
      <c r="C18" s="283"/>
      <c r="D18" s="197"/>
      <c r="E18" s="255"/>
      <c r="F18" s="289"/>
      <c r="G18" s="32"/>
      <c r="H18" s="32"/>
      <c r="I18" s="32"/>
      <c r="J18" s="77"/>
    </row>
    <row r="19" spans="1:10" ht="12.75">
      <c r="A19" s="83">
        <f>A18+1</f>
        <v>508</v>
      </c>
      <c r="B19" s="291" t="s">
        <v>83</v>
      </c>
      <c r="C19" s="283"/>
      <c r="D19" s="197"/>
      <c r="E19" s="258">
        <f>E17+E18</f>
        <v>0</v>
      </c>
      <c r="F19" s="290"/>
      <c r="G19" s="32"/>
      <c r="H19" s="32"/>
      <c r="I19" s="32"/>
      <c r="J19" s="77"/>
    </row>
    <row r="20" spans="1:10" ht="11.25">
      <c r="A20" s="84"/>
      <c r="B20" s="3"/>
      <c r="C20" s="32"/>
      <c r="D20" s="71"/>
      <c r="E20" s="71"/>
      <c r="F20" s="71"/>
      <c r="G20" s="32"/>
      <c r="H20" s="32"/>
      <c r="I20" s="32"/>
      <c r="J20" s="77"/>
    </row>
    <row r="21" spans="1:10" ht="12.75">
      <c r="A21" s="85">
        <f>A19+1</f>
        <v>509</v>
      </c>
      <c r="B21" s="292" t="s">
        <v>82</v>
      </c>
      <c r="C21" s="283"/>
      <c r="D21" s="197"/>
      <c r="E21" s="293">
        <f>E19+J16</f>
        <v>0</v>
      </c>
      <c r="F21" s="290"/>
      <c r="G21" s="32"/>
      <c r="H21" s="32"/>
      <c r="I21" s="32"/>
      <c r="J21" s="77"/>
    </row>
    <row r="22" spans="1:10" ht="11.25">
      <c r="A22" s="86"/>
      <c r="B22" s="87"/>
      <c r="C22" s="88"/>
      <c r="D22" s="88"/>
      <c r="E22" s="88"/>
      <c r="F22" s="88"/>
      <c r="G22" s="88"/>
      <c r="H22" s="88"/>
      <c r="I22" s="88"/>
      <c r="J22" s="89"/>
    </row>
    <row r="24" spans="1:10" ht="13.5" customHeight="1">
      <c r="A24" s="72" t="s">
        <v>49</v>
      </c>
      <c r="B24" s="73"/>
      <c r="C24" s="73"/>
      <c r="D24" s="73"/>
      <c r="E24" s="73"/>
      <c r="F24" s="73"/>
      <c r="G24" s="74"/>
      <c r="H24" s="74"/>
      <c r="I24" s="74"/>
      <c r="J24" s="75"/>
    </row>
    <row r="25" spans="1:10" ht="13.5" customHeight="1">
      <c r="A25" s="76">
        <f>A21+1</f>
        <v>510</v>
      </c>
      <c r="B25" s="196" t="s">
        <v>79</v>
      </c>
      <c r="C25" s="287"/>
      <c r="D25" s="287"/>
      <c r="E25" s="286"/>
      <c r="F25" s="220"/>
      <c r="G25" s="294"/>
      <c r="H25" s="295"/>
      <c r="I25" s="32"/>
      <c r="J25" s="77"/>
    </row>
    <row r="26" spans="1:32" ht="16.5" customHeight="1">
      <c r="A26" s="76">
        <f>A25+1</f>
        <v>511</v>
      </c>
      <c r="B26" s="196" t="s">
        <v>80</v>
      </c>
      <c r="C26" s="287"/>
      <c r="D26" s="287"/>
      <c r="E26" s="286"/>
      <c r="F26" s="220"/>
      <c r="G26" s="294"/>
      <c r="H26" s="295"/>
      <c r="I26" s="32"/>
      <c r="J26" s="77"/>
      <c r="AF26" s="29"/>
    </row>
    <row r="27" spans="1:10" ht="12.75" customHeight="1">
      <c r="A27" s="78"/>
      <c r="B27" s="70"/>
      <c r="C27" s="265" t="s">
        <v>34</v>
      </c>
      <c r="D27" s="266"/>
      <c r="E27" s="270"/>
      <c r="F27" s="281"/>
      <c r="G27" s="267" t="s">
        <v>20</v>
      </c>
      <c r="H27" s="271"/>
      <c r="I27" s="272"/>
      <c r="J27" s="79"/>
    </row>
    <row r="28" spans="1:10" ht="36" customHeight="1">
      <c r="A28" s="80"/>
      <c r="B28" s="69"/>
      <c r="C28" s="52" t="s">
        <v>76</v>
      </c>
      <c r="D28" s="52" t="s">
        <v>74</v>
      </c>
      <c r="E28" s="267" t="s">
        <v>33</v>
      </c>
      <c r="F28" s="285"/>
      <c r="G28" s="53" t="s">
        <v>19</v>
      </c>
      <c r="H28" s="53" t="s">
        <v>75</v>
      </c>
      <c r="I28" s="53" t="s">
        <v>21</v>
      </c>
      <c r="J28" s="81" t="s">
        <v>5</v>
      </c>
    </row>
    <row r="29" spans="1:10" ht="12.75">
      <c r="A29" s="80">
        <f>A26+1</f>
        <v>512</v>
      </c>
      <c r="B29" s="49" t="s">
        <v>81</v>
      </c>
      <c r="C29" s="1"/>
      <c r="D29" s="1"/>
      <c r="E29" s="269">
        <f>C29+D29</f>
        <v>0</v>
      </c>
      <c r="F29" s="286"/>
      <c r="G29" s="1"/>
      <c r="H29" s="1"/>
      <c r="I29" s="38">
        <f>H29-G29</f>
        <v>0</v>
      </c>
      <c r="J29" s="82">
        <f>E29+I29</f>
        <v>0</v>
      </c>
    </row>
    <row r="30" spans="1:10" ht="12.75">
      <c r="A30" s="83">
        <f>A29+1</f>
        <v>513</v>
      </c>
      <c r="B30" s="196" t="s">
        <v>36</v>
      </c>
      <c r="C30" s="287"/>
      <c r="D30" s="286"/>
      <c r="E30" s="255"/>
      <c r="F30" s="288"/>
      <c r="G30" s="32"/>
      <c r="H30" s="32"/>
      <c r="I30" s="32"/>
      <c r="J30" s="77"/>
    </row>
    <row r="31" spans="1:10" ht="12.75">
      <c r="A31" s="83">
        <f>A30+1</f>
        <v>514</v>
      </c>
      <c r="B31" s="196" t="s">
        <v>37</v>
      </c>
      <c r="C31" s="287"/>
      <c r="D31" s="286"/>
      <c r="E31" s="255"/>
      <c r="F31" s="288"/>
      <c r="G31" s="32"/>
      <c r="H31" s="32"/>
      <c r="I31" s="32"/>
      <c r="J31" s="77"/>
    </row>
    <row r="32" spans="1:10" ht="12.75">
      <c r="A32" s="83">
        <f>A31+1</f>
        <v>515</v>
      </c>
      <c r="B32" s="291" t="s">
        <v>83</v>
      </c>
      <c r="C32" s="287"/>
      <c r="D32" s="286"/>
      <c r="E32" s="258">
        <f>E30+E31</f>
        <v>0</v>
      </c>
      <c r="F32" s="296"/>
      <c r="G32" s="32"/>
      <c r="H32" s="32"/>
      <c r="I32" s="32"/>
      <c r="J32" s="77"/>
    </row>
    <row r="33" spans="1:10" ht="11.25">
      <c r="A33" s="84"/>
      <c r="B33" s="3"/>
      <c r="C33" s="32"/>
      <c r="D33" s="71"/>
      <c r="E33" s="71"/>
      <c r="F33" s="71"/>
      <c r="G33" s="32"/>
      <c r="H33" s="32"/>
      <c r="I33" s="32"/>
      <c r="J33" s="77"/>
    </row>
    <row r="34" spans="1:10" ht="12.75">
      <c r="A34" s="85">
        <f>A32+1</f>
        <v>516</v>
      </c>
      <c r="B34" s="292" t="s">
        <v>87</v>
      </c>
      <c r="C34" s="287"/>
      <c r="D34" s="286"/>
      <c r="E34" s="293">
        <f>E32+J29</f>
        <v>0</v>
      </c>
      <c r="F34" s="296"/>
      <c r="G34" s="32"/>
      <c r="H34" s="32"/>
      <c r="I34" s="32"/>
      <c r="J34" s="77"/>
    </row>
    <row r="35" spans="1:10" ht="11.25">
      <c r="A35" s="86"/>
      <c r="B35" s="87"/>
      <c r="C35" s="88"/>
      <c r="D35" s="88"/>
      <c r="E35" s="88"/>
      <c r="F35" s="88"/>
      <c r="G35" s="88"/>
      <c r="H35" s="88"/>
      <c r="I35" s="88"/>
      <c r="J35" s="89"/>
    </row>
    <row r="37" spans="1:10" ht="13.5" customHeight="1">
      <c r="A37" s="72" t="s">
        <v>51</v>
      </c>
      <c r="B37" s="73"/>
      <c r="C37" s="73"/>
      <c r="D37" s="73"/>
      <c r="E37" s="73"/>
      <c r="F37" s="73"/>
      <c r="G37" s="74"/>
      <c r="H37" s="74"/>
      <c r="I37" s="74"/>
      <c r="J37" s="75"/>
    </row>
    <row r="38" spans="1:10" ht="13.5" customHeight="1">
      <c r="A38" s="76">
        <f>A34+1</f>
        <v>517</v>
      </c>
      <c r="B38" s="196" t="s">
        <v>79</v>
      </c>
      <c r="C38" s="283"/>
      <c r="D38" s="283"/>
      <c r="E38" s="197"/>
      <c r="F38" s="220"/>
      <c r="G38" s="223"/>
      <c r="H38" s="224"/>
      <c r="I38" s="32"/>
      <c r="J38" s="77"/>
    </row>
    <row r="39" spans="1:32" ht="16.5" customHeight="1">
      <c r="A39" s="76">
        <f>A38+1</f>
        <v>518</v>
      </c>
      <c r="B39" s="196" t="s">
        <v>80</v>
      </c>
      <c r="C39" s="282"/>
      <c r="D39" s="283"/>
      <c r="E39" s="197"/>
      <c r="F39" s="220"/>
      <c r="G39" s="223"/>
      <c r="H39" s="224"/>
      <c r="I39" s="32"/>
      <c r="J39" s="77"/>
      <c r="AF39" s="29"/>
    </row>
    <row r="40" spans="1:10" ht="12.75" customHeight="1">
      <c r="A40" s="78"/>
      <c r="B40" s="70"/>
      <c r="C40" s="265" t="s">
        <v>34</v>
      </c>
      <c r="D40" s="266"/>
      <c r="E40" s="270"/>
      <c r="F40" s="281"/>
      <c r="G40" s="267" t="s">
        <v>20</v>
      </c>
      <c r="H40" s="271"/>
      <c r="I40" s="272"/>
      <c r="J40" s="79"/>
    </row>
    <row r="41" spans="1:10" ht="36" customHeight="1">
      <c r="A41" s="80"/>
      <c r="B41" s="69"/>
      <c r="C41" s="52" t="s">
        <v>76</v>
      </c>
      <c r="D41" s="52" t="s">
        <v>74</v>
      </c>
      <c r="E41" s="267" t="s">
        <v>33</v>
      </c>
      <c r="F41" s="268"/>
      <c r="G41" s="53" t="s">
        <v>19</v>
      </c>
      <c r="H41" s="53" t="s">
        <v>75</v>
      </c>
      <c r="I41" s="53" t="s">
        <v>21</v>
      </c>
      <c r="J41" s="81" t="s">
        <v>5</v>
      </c>
    </row>
    <row r="42" spans="1:10" ht="12.75">
      <c r="A42" s="80">
        <f>A39+1</f>
        <v>519</v>
      </c>
      <c r="B42" s="49" t="s">
        <v>81</v>
      </c>
      <c r="C42" s="1"/>
      <c r="D42" s="1"/>
      <c r="E42" s="269">
        <f>C42+D42</f>
        <v>0</v>
      </c>
      <c r="F42" s="197"/>
      <c r="G42" s="1"/>
      <c r="H42" s="1"/>
      <c r="I42" s="38">
        <f>H42-G42</f>
        <v>0</v>
      </c>
      <c r="J42" s="82">
        <f>E42+I42</f>
        <v>0</v>
      </c>
    </row>
    <row r="43" spans="1:10" ht="12.75">
      <c r="A43" s="83">
        <f>A42+1</f>
        <v>520</v>
      </c>
      <c r="B43" s="196" t="s">
        <v>36</v>
      </c>
      <c r="C43" s="283"/>
      <c r="D43" s="197"/>
      <c r="E43" s="255"/>
      <c r="F43" s="289"/>
      <c r="G43" s="32"/>
      <c r="H43" s="32"/>
      <c r="I43" s="32"/>
      <c r="J43" s="77"/>
    </row>
    <row r="44" spans="1:10" ht="12.75">
      <c r="A44" s="83">
        <f>A43+1</f>
        <v>521</v>
      </c>
      <c r="B44" s="196" t="s">
        <v>37</v>
      </c>
      <c r="C44" s="283"/>
      <c r="D44" s="197"/>
      <c r="E44" s="255"/>
      <c r="F44" s="289"/>
      <c r="G44" s="32"/>
      <c r="H44" s="32"/>
      <c r="I44" s="32"/>
      <c r="J44" s="77"/>
    </row>
    <row r="45" spans="1:10" ht="12.75">
      <c r="A45" s="83">
        <f>A44+1</f>
        <v>522</v>
      </c>
      <c r="B45" s="291" t="s">
        <v>83</v>
      </c>
      <c r="C45" s="283"/>
      <c r="D45" s="197"/>
      <c r="E45" s="258">
        <f>E43+E44</f>
        <v>0</v>
      </c>
      <c r="F45" s="290"/>
      <c r="G45" s="32"/>
      <c r="H45" s="32"/>
      <c r="I45" s="32"/>
      <c r="J45" s="77"/>
    </row>
    <row r="46" spans="1:10" ht="11.25">
      <c r="A46" s="84"/>
      <c r="B46" s="3"/>
      <c r="C46" s="32"/>
      <c r="D46" s="71"/>
      <c r="E46" s="71"/>
      <c r="F46" s="71"/>
      <c r="G46" s="32"/>
      <c r="H46" s="32"/>
      <c r="I46" s="32"/>
      <c r="J46" s="77"/>
    </row>
    <row r="47" spans="1:10" ht="12.75">
      <c r="A47" s="85">
        <f>A45+1</f>
        <v>523</v>
      </c>
      <c r="B47" s="292" t="s">
        <v>88</v>
      </c>
      <c r="C47" s="283"/>
      <c r="D47" s="197"/>
      <c r="E47" s="293">
        <f>E45+J42</f>
        <v>0</v>
      </c>
      <c r="F47" s="290"/>
      <c r="G47" s="32"/>
      <c r="H47" s="32"/>
      <c r="I47" s="32"/>
      <c r="J47" s="77"/>
    </row>
    <row r="48" spans="1:10" ht="11.25">
      <c r="A48" s="86"/>
      <c r="B48" s="87"/>
      <c r="C48" s="88"/>
      <c r="D48" s="88"/>
      <c r="E48" s="88"/>
      <c r="F48" s="88"/>
      <c r="G48" s="88"/>
      <c r="H48" s="88"/>
      <c r="I48" s="88"/>
      <c r="J48" s="89"/>
    </row>
    <row r="50" spans="1:10" ht="13.5" customHeight="1">
      <c r="A50" s="72" t="s">
        <v>52</v>
      </c>
      <c r="B50" s="73"/>
      <c r="C50" s="73"/>
      <c r="D50" s="73"/>
      <c r="E50" s="73"/>
      <c r="F50" s="73"/>
      <c r="G50" s="74"/>
      <c r="H50" s="74"/>
      <c r="I50" s="74"/>
      <c r="J50" s="75"/>
    </row>
    <row r="51" spans="1:10" ht="13.5" customHeight="1">
      <c r="A51" s="76">
        <f>A47+1</f>
        <v>524</v>
      </c>
      <c r="B51" s="196" t="s">
        <v>79</v>
      </c>
      <c r="C51" s="283"/>
      <c r="D51" s="283"/>
      <c r="E51" s="197"/>
      <c r="F51" s="220"/>
      <c r="G51" s="223"/>
      <c r="H51" s="224"/>
      <c r="I51" s="32"/>
      <c r="J51" s="77"/>
    </row>
    <row r="52" spans="1:32" ht="16.5" customHeight="1">
      <c r="A52" s="76">
        <f>A51+1</f>
        <v>525</v>
      </c>
      <c r="B52" s="196" t="s">
        <v>80</v>
      </c>
      <c r="C52" s="282"/>
      <c r="D52" s="283"/>
      <c r="E52" s="197"/>
      <c r="F52" s="220"/>
      <c r="G52" s="223"/>
      <c r="H52" s="224"/>
      <c r="I52" s="32"/>
      <c r="J52" s="77"/>
      <c r="AF52" s="29"/>
    </row>
    <row r="53" spans="1:10" ht="12.75" customHeight="1">
      <c r="A53" s="78"/>
      <c r="B53" s="70"/>
      <c r="C53" s="265" t="s">
        <v>34</v>
      </c>
      <c r="D53" s="266"/>
      <c r="E53" s="270"/>
      <c r="F53" s="281"/>
      <c r="G53" s="267" t="s">
        <v>20</v>
      </c>
      <c r="H53" s="271"/>
      <c r="I53" s="272"/>
      <c r="J53" s="79"/>
    </row>
    <row r="54" spans="1:10" ht="36" customHeight="1">
      <c r="A54" s="80"/>
      <c r="B54" s="69"/>
      <c r="C54" s="52" t="s">
        <v>76</v>
      </c>
      <c r="D54" s="52" t="s">
        <v>74</v>
      </c>
      <c r="E54" s="267" t="s">
        <v>33</v>
      </c>
      <c r="F54" s="268"/>
      <c r="G54" s="53" t="s">
        <v>19</v>
      </c>
      <c r="H54" s="53" t="s">
        <v>75</v>
      </c>
      <c r="I54" s="53" t="s">
        <v>21</v>
      </c>
      <c r="J54" s="81" t="s">
        <v>5</v>
      </c>
    </row>
    <row r="55" spans="1:10" ht="12.75">
      <c r="A55" s="80">
        <f>A52+1</f>
        <v>526</v>
      </c>
      <c r="B55" s="49" t="s">
        <v>81</v>
      </c>
      <c r="C55" s="1"/>
      <c r="D55" s="1"/>
      <c r="E55" s="269">
        <f>C55+D55</f>
        <v>0</v>
      </c>
      <c r="F55" s="197"/>
      <c r="G55" s="1"/>
      <c r="H55" s="1"/>
      <c r="I55" s="38">
        <f>H55-G55</f>
        <v>0</v>
      </c>
      <c r="J55" s="82">
        <f>E55+I55</f>
        <v>0</v>
      </c>
    </row>
    <row r="56" spans="1:10" ht="12.75">
      <c r="A56" s="83">
        <f>A55+1</f>
        <v>527</v>
      </c>
      <c r="B56" s="196" t="s">
        <v>36</v>
      </c>
      <c r="C56" s="283"/>
      <c r="D56" s="197"/>
      <c r="E56" s="255"/>
      <c r="F56" s="289"/>
      <c r="G56" s="32"/>
      <c r="H56" s="32"/>
      <c r="I56" s="32"/>
      <c r="J56" s="77"/>
    </row>
    <row r="57" spans="1:10" ht="12.75">
      <c r="A57" s="83">
        <f>A56+1</f>
        <v>528</v>
      </c>
      <c r="B57" s="196" t="s">
        <v>37</v>
      </c>
      <c r="C57" s="283"/>
      <c r="D57" s="197"/>
      <c r="E57" s="255"/>
      <c r="F57" s="289"/>
      <c r="G57" s="32"/>
      <c r="H57" s="32"/>
      <c r="I57" s="32"/>
      <c r="J57" s="77"/>
    </row>
    <row r="58" spans="1:10" ht="12.75">
      <c r="A58" s="83">
        <f>A57+1</f>
        <v>529</v>
      </c>
      <c r="B58" s="291" t="s">
        <v>83</v>
      </c>
      <c r="C58" s="283"/>
      <c r="D58" s="197"/>
      <c r="E58" s="258">
        <f>E56+E57</f>
        <v>0</v>
      </c>
      <c r="F58" s="290"/>
      <c r="G58" s="32"/>
      <c r="H58" s="32"/>
      <c r="I58" s="32"/>
      <c r="J58" s="77"/>
    </row>
    <row r="59" spans="1:10" ht="11.25">
      <c r="A59" s="84"/>
      <c r="B59" s="3"/>
      <c r="C59" s="32"/>
      <c r="D59" s="71"/>
      <c r="E59" s="71"/>
      <c r="F59" s="71"/>
      <c r="G59" s="32"/>
      <c r="H59" s="32"/>
      <c r="I59" s="32"/>
      <c r="J59" s="77"/>
    </row>
    <row r="60" spans="1:10" ht="12.75">
      <c r="A60" s="85">
        <f>A58+1</f>
        <v>530</v>
      </c>
      <c r="B60" s="292" t="s">
        <v>84</v>
      </c>
      <c r="C60" s="283"/>
      <c r="D60" s="197"/>
      <c r="E60" s="293">
        <f>E58+J55</f>
        <v>0</v>
      </c>
      <c r="F60" s="290"/>
      <c r="G60" s="32"/>
      <c r="H60" s="32"/>
      <c r="I60" s="32"/>
      <c r="J60" s="77"/>
    </row>
    <row r="62" spans="1:10" ht="13.5" customHeight="1">
      <c r="A62" s="72" t="s">
        <v>53</v>
      </c>
      <c r="B62" s="73"/>
      <c r="C62" s="73"/>
      <c r="D62" s="73"/>
      <c r="E62" s="73"/>
      <c r="F62" s="73"/>
      <c r="G62" s="74"/>
      <c r="H62" s="74"/>
      <c r="I62" s="74"/>
      <c r="J62" s="75"/>
    </row>
    <row r="63" spans="1:10" ht="13.5" customHeight="1">
      <c r="A63" s="76">
        <f>A60+1</f>
        <v>531</v>
      </c>
      <c r="B63" s="196" t="s">
        <v>79</v>
      </c>
      <c r="C63" s="283"/>
      <c r="D63" s="283"/>
      <c r="E63" s="197"/>
      <c r="F63" s="220"/>
      <c r="G63" s="223"/>
      <c r="H63" s="224"/>
      <c r="I63" s="32"/>
      <c r="J63" s="77"/>
    </row>
    <row r="64" spans="1:32" ht="16.5" customHeight="1">
      <c r="A64" s="76">
        <f>A63+1</f>
        <v>532</v>
      </c>
      <c r="B64" s="196" t="s">
        <v>80</v>
      </c>
      <c r="C64" s="282"/>
      <c r="D64" s="283"/>
      <c r="E64" s="197"/>
      <c r="F64" s="220"/>
      <c r="G64" s="223"/>
      <c r="H64" s="224"/>
      <c r="I64" s="32"/>
      <c r="J64" s="77"/>
      <c r="AF64" s="29"/>
    </row>
    <row r="65" spans="1:10" ht="12.75" customHeight="1">
      <c r="A65" s="78"/>
      <c r="B65" s="70"/>
      <c r="C65" s="265" t="s">
        <v>34</v>
      </c>
      <c r="D65" s="266"/>
      <c r="E65" s="270"/>
      <c r="F65" s="281"/>
      <c r="G65" s="267" t="s">
        <v>20</v>
      </c>
      <c r="H65" s="271"/>
      <c r="I65" s="272"/>
      <c r="J65" s="79"/>
    </row>
    <row r="66" spans="1:10" ht="36" customHeight="1">
      <c r="A66" s="80"/>
      <c r="B66" s="69"/>
      <c r="C66" s="52" t="s">
        <v>76</v>
      </c>
      <c r="D66" s="52" t="s">
        <v>74</v>
      </c>
      <c r="E66" s="267" t="s">
        <v>33</v>
      </c>
      <c r="F66" s="268"/>
      <c r="G66" s="53" t="s">
        <v>19</v>
      </c>
      <c r="H66" s="53" t="s">
        <v>75</v>
      </c>
      <c r="I66" s="53" t="s">
        <v>21</v>
      </c>
      <c r="J66" s="81" t="s">
        <v>5</v>
      </c>
    </row>
    <row r="67" spans="1:10" ht="12.75">
      <c r="A67" s="80">
        <f>A64+1</f>
        <v>533</v>
      </c>
      <c r="B67" s="49" t="s">
        <v>81</v>
      </c>
      <c r="C67" s="1"/>
      <c r="D67" s="1"/>
      <c r="E67" s="269">
        <f>C67+D67</f>
        <v>0</v>
      </c>
      <c r="F67" s="197"/>
      <c r="G67" s="1"/>
      <c r="H67" s="1"/>
      <c r="I67" s="38">
        <f>H67-G67</f>
        <v>0</v>
      </c>
      <c r="J67" s="82">
        <f>E67+I67</f>
        <v>0</v>
      </c>
    </row>
    <row r="68" spans="1:10" ht="12.75">
      <c r="A68" s="83">
        <f>A67+1</f>
        <v>534</v>
      </c>
      <c r="B68" s="196" t="s">
        <v>36</v>
      </c>
      <c r="C68" s="283"/>
      <c r="D68" s="197"/>
      <c r="E68" s="255"/>
      <c r="F68" s="289"/>
      <c r="G68" s="32"/>
      <c r="H68" s="32"/>
      <c r="I68" s="32"/>
      <c r="J68" s="77"/>
    </row>
    <row r="69" spans="1:10" ht="12.75">
      <c r="A69" s="83">
        <f>A68+1</f>
        <v>535</v>
      </c>
      <c r="B69" s="196" t="s">
        <v>37</v>
      </c>
      <c r="C69" s="283"/>
      <c r="D69" s="197"/>
      <c r="E69" s="255"/>
      <c r="F69" s="289"/>
      <c r="G69" s="32"/>
      <c r="H69" s="32"/>
      <c r="I69" s="32"/>
      <c r="J69" s="77"/>
    </row>
    <row r="70" spans="1:10" ht="12.75">
      <c r="A70" s="83">
        <f>A69+1</f>
        <v>536</v>
      </c>
      <c r="B70" s="291" t="s">
        <v>83</v>
      </c>
      <c r="C70" s="283"/>
      <c r="D70" s="197"/>
      <c r="E70" s="258">
        <f>E68+E69</f>
        <v>0</v>
      </c>
      <c r="F70" s="290"/>
      <c r="G70" s="32"/>
      <c r="H70" s="32"/>
      <c r="I70" s="32"/>
      <c r="J70" s="77"/>
    </row>
    <row r="71" spans="1:10" ht="11.25">
      <c r="A71" s="84"/>
      <c r="B71" s="3"/>
      <c r="C71" s="32"/>
      <c r="D71" s="71"/>
      <c r="E71" s="71"/>
      <c r="F71" s="71"/>
      <c r="G71" s="32"/>
      <c r="H71" s="32"/>
      <c r="I71" s="32"/>
      <c r="J71" s="77"/>
    </row>
    <row r="72" spans="1:10" ht="12.75">
      <c r="A72" s="85">
        <f>A70+1</f>
        <v>537</v>
      </c>
      <c r="B72" s="292" t="s">
        <v>85</v>
      </c>
      <c r="C72" s="283"/>
      <c r="D72" s="197"/>
      <c r="E72" s="293">
        <f>E70+J67</f>
        <v>0</v>
      </c>
      <c r="F72" s="290"/>
      <c r="G72" s="32"/>
      <c r="H72" s="32"/>
      <c r="I72" s="32"/>
      <c r="J72" s="77"/>
    </row>
    <row r="73" spans="1:10" ht="11.25">
      <c r="A73" s="86"/>
      <c r="B73" s="87"/>
      <c r="C73" s="88"/>
      <c r="D73" s="88"/>
      <c r="E73" s="88"/>
      <c r="F73" s="88"/>
      <c r="G73" s="88"/>
      <c r="H73" s="88"/>
      <c r="I73" s="88"/>
      <c r="J73" s="89"/>
    </row>
    <row r="75" spans="1:10" ht="13.5" customHeight="1">
      <c r="A75" s="72" t="s">
        <v>50</v>
      </c>
      <c r="B75" s="73"/>
      <c r="C75" s="73"/>
      <c r="D75" s="73"/>
      <c r="E75" s="73"/>
      <c r="F75" s="73"/>
      <c r="G75" s="74"/>
      <c r="H75" s="74"/>
      <c r="I75" s="74"/>
      <c r="J75" s="75"/>
    </row>
    <row r="76" spans="1:10" ht="13.5" customHeight="1">
      <c r="A76" s="76">
        <f>A72+1</f>
        <v>538</v>
      </c>
      <c r="B76" s="196" t="s">
        <v>79</v>
      </c>
      <c r="C76" s="283"/>
      <c r="D76" s="283"/>
      <c r="E76" s="197"/>
      <c r="F76" s="220"/>
      <c r="G76" s="223"/>
      <c r="H76" s="224"/>
      <c r="I76" s="32"/>
      <c r="J76" s="77"/>
    </row>
    <row r="77" spans="1:32" ht="16.5" customHeight="1">
      <c r="A77" s="76">
        <f>A76+1</f>
        <v>539</v>
      </c>
      <c r="B77" s="196" t="s">
        <v>80</v>
      </c>
      <c r="C77" s="282"/>
      <c r="D77" s="283"/>
      <c r="E77" s="197"/>
      <c r="F77" s="220"/>
      <c r="G77" s="223"/>
      <c r="H77" s="224"/>
      <c r="I77" s="32"/>
      <c r="J77" s="77"/>
      <c r="AF77" s="29"/>
    </row>
    <row r="78" spans="1:10" ht="12.75" customHeight="1">
      <c r="A78" s="78"/>
      <c r="B78" s="70"/>
      <c r="C78" s="265" t="s">
        <v>34</v>
      </c>
      <c r="D78" s="266"/>
      <c r="E78" s="270"/>
      <c r="F78" s="281"/>
      <c r="G78" s="267" t="s">
        <v>20</v>
      </c>
      <c r="H78" s="271"/>
      <c r="I78" s="272"/>
      <c r="J78" s="79"/>
    </row>
    <row r="79" spans="1:10" ht="36" customHeight="1">
      <c r="A79" s="80"/>
      <c r="B79" s="69"/>
      <c r="C79" s="52" t="s">
        <v>76</v>
      </c>
      <c r="D79" s="52" t="s">
        <v>74</v>
      </c>
      <c r="E79" s="267" t="s">
        <v>33</v>
      </c>
      <c r="F79" s="268"/>
      <c r="G79" s="53" t="s">
        <v>19</v>
      </c>
      <c r="H79" s="53" t="s">
        <v>75</v>
      </c>
      <c r="I79" s="53" t="s">
        <v>21</v>
      </c>
      <c r="J79" s="81" t="s">
        <v>5</v>
      </c>
    </row>
    <row r="80" spans="1:10" ht="12.75">
      <c r="A80" s="80">
        <f>A77+1</f>
        <v>540</v>
      </c>
      <c r="B80" s="49" t="s">
        <v>81</v>
      </c>
      <c r="C80" s="1"/>
      <c r="D80" s="1"/>
      <c r="E80" s="269">
        <f>C80+D80</f>
        <v>0</v>
      </c>
      <c r="F80" s="197"/>
      <c r="G80" s="1"/>
      <c r="H80" s="1"/>
      <c r="I80" s="38">
        <f>H80-G80</f>
        <v>0</v>
      </c>
      <c r="J80" s="82">
        <f>E80+I80</f>
        <v>0</v>
      </c>
    </row>
    <row r="81" spans="1:10" ht="12.75">
      <c r="A81" s="83">
        <f>A80+1</f>
        <v>541</v>
      </c>
      <c r="B81" s="196" t="s">
        <v>36</v>
      </c>
      <c r="C81" s="283"/>
      <c r="D81" s="197"/>
      <c r="E81" s="255"/>
      <c r="F81" s="289"/>
      <c r="G81" s="32"/>
      <c r="H81" s="32"/>
      <c r="I81" s="32"/>
      <c r="J81" s="77"/>
    </row>
    <row r="82" spans="1:10" ht="12.75">
      <c r="A82" s="83">
        <f>A81+1</f>
        <v>542</v>
      </c>
      <c r="B82" s="196" t="s">
        <v>37</v>
      </c>
      <c r="C82" s="283"/>
      <c r="D82" s="197"/>
      <c r="E82" s="255"/>
      <c r="F82" s="289"/>
      <c r="G82" s="32"/>
      <c r="H82" s="32"/>
      <c r="I82" s="32"/>
      <c r="J82" s="77"/>
    </row>
    <row r="83" spans="1:10" ht="12.75">
      <c r="A83" s="83">
        <f>A82+1</f>
        <v>543</v>
      </c>
      <c r="B83" s="291" t="s">
        <v>83</v>
      </c>
      <c r="C83" s="283"/>
      <c r="D83" s="197"/>
      <c r="E83" s="258">
        <f>E81+E82</f>
        <v>0</v>
      </c>
      <c r="F83" s="290"/>
      <c r="G83" s="32"/>
      <c r="H83" s="32"/>
      <c r="I83" s="32"/>
      <c r="J83" s="77"/>
    </row>
    <row r="84" spans="1:10" ht="11.25">
      <c r="A84" s="84"/>
      <c r="B84" s="3"/>
      <c r="C84" s="32"/>
      <c r="D84" s="71"/>
      <c r="E84" s="71"/>
      <c r="F84" s="71"/>
      <c r="G84" s="32"/>
      <c r="H84" s="32"/>
      <c r="I84" s="32"/>
      <c r="J84" s="77"/>
    </row>
    <row r="85" spans="1:10" ht="12.75">
      <c r="A85" s="85">
        <f>A83+1</f>
        <v>544</v>
      </c>
      <c r="B85" s="292" t="s">
        <v>86</v>
      </c>
      <c r="C85" s="283"/>
      <c r="D85" s="197"/>
      <c r="E85" s="293">
        <f>E83+J80</f>
        <v>0</v>
      </c>
      <c r="F85" s="290"/>
      <c r="G85" s="32"/>
      <c r="H85" s="32"/>
      <c r="I85" s="32"/>
      <c r="J85" s="77"/>
    </row>
    <row r="86" spans="1:10" ht="11.25">
      <c r="A86" s="86"/>
      <c r="B86" s="87"/>
      <c r="C86" s="88"/>
      <c r="D86" s="88"/>
      <c r="E86" s="88"/>
      <c r="F86" s="88"/>
      <c r="G86" s="88"/>
      <c r="H86" s="88"/>
      <c r="I86" s="88"/>
      <c r="J86" s="89"/>
    </row>
  </sheetData>
  <sheetProtection password="CB6D" sheet="1"/>
  <mergeCells count="108">
    <mergeCell ref="E80:F80"/>
    <mergeCell ref="B81:D81"/>
    <mergeCell ref="E81:F81"/>
    <mergeCell ref="B82:D82"/>
    <mergeCell ref="E82:F82"/>
    <mergeCell ref="B70:D70"/>
    <mergeCell ref="E70:F70"/>
    <mergeCell ref="B72:D72"/>
    <mergeCell ref="B76:E76"/>
    <mergeCell ref="F76:H76"/>
    <mergeCell ref="G78:I78"/>
    <mergeCell ref="G65:I65"/>
    <mergeCell ref="E66:F66"/>
    <mergeCell ref="E67:F67"/>
    <mergeCell ref="B68:D68"/>
    <mergeCell ref="E68:F68"/>
    <mergeCell ref="B69:D69"/>
    <mergeCell ref="E69:F69"/>
    <mergeCell ref="E55:F55"/>
    <mergeCell ref="B56:D56"/>
    <mergeCell ref="E56:F56"/>
    <mergeCell ref="B57:D57"/>
    <mergeCell ref="B58:D58"/>
    <mergeCell ref="C65:D65"/>
    <mergeCell ref="E65:F65"/>
    <mergeCell ref="B60:D60"/>
    <mergeCell ref="E60:F60"/>
    <mergeCell ref="B63:E63"/>
    <mergeCell ref="B52:E52"/>
    <mergeCell ref="F52:H52"/>
    <mergeCell ref="C53:D53"/>
    <mergeCell ref="E53:F53"/>
    <mergeCell ref="G53:I53"/>
    <mergeCell ref="E54:F54"/>
    <mergeCell ref="B43:D43"/>
    <mergeCell ref="B44:D44"/>
    <mergeCell ref="E44:F44"/>
    <mergeCell ref="E41:F41"/>
    <mergeCell ref="B51:E51"/>
    <mergeCell ref="F51:H51"/>
    <mergeCell ref="B31:D31"/>
    <mergeCell ref="E31:F31"/>
    <mergeCell ref="B32:D32"/>
    <mergeCell ref="E32:F32"/>
    <mergeCell ref="C40:D40"/>
    <mergeCell ref="E40:F40"/>
    <mergeCell ref="F38:H38"/>
    <mergeCell ref="G40:I40"/>
    <mergeCell ref="F63:H63"/>
    <mergeCell ref="B25:E25"/>
    <mergeCell ref="F25:H25"/>
    <mergeCell ref="B39:E39"/>
    <mergeCell ref="F39:H39"/>
    <mergeCell ref="B26:E26"/>
    <mergeCell ref="F26:H26"/>
    <mergeCell ref="B34:D34"/>
    <mergeCell ref="E34:F34"/>
    <mergeCell ref="B38:E38"/>
    <mergeCell ref="B17:D17"/>
    <mergeCell ref="B18:D18"/>
    <mergeCell ref="E17:F17"/>
    <mergeCell ref="E18:F18"/>
    <mergeCell ref="E19:F19"/>
    <mergeCell ref="E21:F21"/>
    <mergeCell ref="B19:D19"/>
    <mergeCell ref="B21:D21"/>
    <mergeCell ref="E83:F83"/>
    <mergeCell ref="E85:F85"/>
    <mergeCell ref="B83:D83"/>
    <mergeCell ref="B85:D85"/>
    <mergeCell ref="E72:F72"/>
    <mergeCell ref="B77:E77"/>
    <mergeCell ref="F77:H77"/>
    <mergeCell ref="C78:D78"/>
    <mergeCell ref="E78:F78"/>
    <mergeCell ref="E79:F79"/>
    <mergeCell ref="B64:E64"/>
    <mergeCell ref="F64:H64"/>
    <mergeCell ref="E57:F57"/>
    <mergeCell ref="E58:F58"/>
    <mergeCell ref="E42:F42"/>
    <mergeCell ref="E43:F43"/>
    <mergeCell ref="B45:D45"/>
    <mergeCell ref="E45:F45"/>
    <mergeCell ref="B47:D47"/>
    <mergeCell ref="E47:F47"/>
    <mergeCell ref="E27:F27"/>
    <mergeCell ref="E28:F28"/>
    <mergeCell ref="C27:D27"/>
    <mergeCell ref="G27:I27"/>
    <mergeCell ref="E29:F29"/>
    <mergeCell ref="B30:D30"/>
    <mergeCell ref="E30:F30"/>
    <mergeCell ref="B2:H2"/>
    <mergeCell ref="B8:C8"/>
    <mergeCell ref="D8:F8"/>
    <mergeCell ref="B9:C9"/>
    <mergeCell ref="E9:F9"/>
    <mergeCell ref="B12:E12"/>
    <mergeCell ref="A10:J10"/>
    <mergeCell ref="F13:H13"/>
    <mergeCell ref="F12:H12"/>
    <mergeCell ref="G14:I14"/>
    <mergeCell ref="E15:F15"/>
    <mergeCell ref="E16:F16"/>
    <mergeCell ref="E14:F14"/>
    <mergeCell ref="B13:E13"/>
    <mergeCell ref="C14:D14"/>
  </mergeCells>
  <conditionalFormatting sqref="B13:C13 B12 F13">
    <cfRule type="expression" priority="106" dxfId="7" stopIfTrue="1">
      <formula>'4. Omzet VIA-Plafond Collectief'!#REF!="Dienstverband"</formula>
    </cfRule>
  </conditionalFormatting>
  <conditionalFormatting sqref="B13:C13 F13">
    <cfRule type="expression" priority="107" dxfId="0" stopIfTrue="1">
      <formula>'4. Omzet VIA-Plafond Collectief'!#REF!="AAN-Plafond"</formula>
    </cfRule>
  </conditionalFormatting>
  <conditionalFormatting sqref="F12">
    <cfRule type="expression" priority="56" dxfId="7" stopIfTrue="1">
      <formula>'4. Omzet VIA-Plafond Collectief'!#REF!="Dienstverband"</formula>
    </cfRule>
  </conditionalFormatting>
  <conditionalFormatting sqref="F12">
    <cfRule type="expression" priority="57" dxfId="0" stopIfTrue="1">
      <formula>'4. Omzet VIA-Plafond Collectief'!#REF!="AAN-Plafond"</formula>
    </cfRule>
  </conditionalFormatting>
  <conditionalFormatting sqref="A24:J35">
    <cfRule type="expression" priority="32" dxfId="1" stopIfTrue="1">
      <formula>$F$12=""</formula>
    </cfRule>
  </conditionalFormatting>
  <conditionalFormatting sqref="A37:J48">
    <cfRule type="expression" priority="26" dxfId="1" stopIfTrue="1">
      <formula>$F$25=""</formula>
    </cfRule>
  </conditionalFormatting>
  <conditionalFormatting sqref="A62:J74">
    <cfRule type="expression" priority="14" dxfId="1" stopIfTrue="1">
      <formula>$F$51=""</formula>
    </cfRule>
  </conditionalFormatting>
  <conditionalFormatting sqref="A75:J86">
    <cfRule type="expression" priority="8" dxfId="1" stopIfTrue="1">
      <formula>$F$63=""</formula>
    </cfRule>
  </conditionalFormatting>
  <conditionalFormatting sqref="A50:J61">
    <cfRule type="expression" priority="1" dxfId="1" stopIfTrue="1">
      <formula>$F$38=""</formula>
    </cfRule>
  </conditionalFormatting>
  <dataValidations count="2">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9:E9"/>
    <dataValidation type="whole" operator="greaterThan" allowBlank="1" showInputMessage="1" showErrorMessage="1" errorTitle="Hele €" error="Voer een geheel getal in € in. " sqref="E21 E34 E47 E60 E72 E85">
      <formula1>-9999999999</formula1>
    </dataValidation>
  </dataValidations>
  <printOptions/>
  <pageMargins left="0.7086614173228347" right="0.7086614173228347" top="0.7480314960629921" bottom="0.7480314960629921" header="0.31496062992125984" footer="0.31496062992125984"/>
  <pageSetup fitToWidth="0" horizontalDpi="600" verticalDpi="600" orientation="landscape" paperSize="9" scale="80" r:id="rId4"/>
  <headerFooter alignWithMargins="0">
    <oddFooter>&amp;L 
Bestand: &amp;F&amp;RPagina &amp;P van &amp;N
Printdatum: &amp;D</oddFooter>
  </headerFooter>
  <rowBreaks count="2" manualBreakCount="2">
    <brk id="36" max="9" man="1"/>
    <brk id="74" max="9" man="1"/>
  </rowBreaks>
  <ignoredErrors>
    <ignoredError sqref="E9" formulaRange="1"/>
  </ignoredErrors>
  <drawing r:id="rId3"/>
  <legacyDrawing r:id="rId2"/>
</worksheet>
</file>

<file path=xl/worksheets/sheet5.xml><?xml version="1.0" encoding="utf-8"?>
<worksheet xmlns="http://schemas.openxmlformats.org/spreadsheetml/2006/main" xmlns:r="http://schemas.openxmlformats.org/officeDocument/2006/relationships">
  <sheetPr codeName="Blad8">
    <tabColor rgb="FF00B050"/>
  </sheetPr>
  <dimension ref="A1:I31"/>
  <sheetViews>
    <sheetView showGridLines="0" workbookViewId="0" topLeftCell="A1">
      <selection activeCell="J25" sqref="J25"/>
    </sheetView>
  </sheetViews>
  <sheetFormatPr defaultColWidth="9.140625" defaultRowHeight="12" customHeight="1"/>
  <cols>
    <col min="1" max="1" width="7.00390625" style="156" customWidth="1"/>
    <col min="2" max="2" width="12.28125" style="152" customWidth="1"/>
    <col min="3" max="3" width="38.28125" style="152" customWidth="1"/>
    <col min="4" max="4" width="6.57421875" style="152" customWidth="1"/>
    <col min="5" max="5" width="3.8515625" style="152" customWidth="1"/>
    <col min="6" max="6" width="45.28125" style="152" customWidth="1"/>
    <col min="7" max="7" width="18.7109375" style="152" hidden="1" customWidth="1"/>
    <col min="8" max="8" width="5.140625" style="152" hidden="1" customWidth="1"/>
    <col min="9" max="16384" width="9.140625" style="152" customWidth="1"/>
  </cols>
  <sheetData>
    <row r="1" spans="1:8" s="145" customFormat="1" ht="12" customHeight="1">
      <c r="A1" s="248"/>
      <c r="B1" s="248"/>
      <c r="C1" s="249"/>
      <c r="D1" s="250"/>
      <c r="E1" s="250"/>
      <c r="F1" s="250"/>
      <c r="G1" s="250"/>
      <c r="H1" s="250"/>
    </row>
    <row r="2" spans="1:8" s="145" customFormat="1" ht="43.5" customHeight="1">
      <c r="A2" s="146"/>
      <c r="B2" s="297" t="str">
        <f>'[1]1. Voorblad'!B2</f>
        <v>Verantwoordingsdocument 
Honorariumomzet medisch specialisten 2013</v>
      </c>
      <c r="C2" s="298"/>
      <c r="D2" s="298"/>
      <c r="E2" s="298"/>
      <c r="F2" s="298"/>
      <c r="G2" s="299"/>
      <c r="H2" s="299"/>
    </row>
    <row r="3" spans="1:4" s="145" customFormat="1" ht="12" customHeight="1">
      <c r="A3" s="147"/>
      <c r="B3" s="148"/>
      <c r="C3" s="12"/>
      <c r="D3" s="12"/>
    </row>
    <row r="4" spans="1:9" ht="12" customHeight="1">
      <c r="A4" s="149"/>
      <c r="B4" s="150"/>
      <c r="C4" s="149"/>
      <c r="D4" s="151"/>
      <c r="E4" s="151"/>
      <c r="F4" s="151"/>
      <c r="G4" s="13"/>
      <c r="H4" s="13"/>
      <c r="I4" s="13"/>
    </row>
    <row r="5" spans="1:9" ht="13.5" customHeight="1">
      <c r="A5" s="14">
        <v>6</v>
      </c>
      <c r="B5" s="24" t="s">
        <v>41</v>
      </c>
      <c r="C5" s="15"/>
      <c r="D5" s="153"/>
      <c r="E5" s="154"/>
      <c r="F5" s="155" t="s">
        <v>8</v>
      </c>
      <c r="G5" s="17"/>
      <c r="H5" s="17"/>
      <c r="I5" s="13"/>
    </row>
    <row r="6" spans="4:9" ht="12" customHeight="1">
      <c r="D6" s="151"/>
      <c r="E6" s="154"/>
      <c r="F6" s="155" t="str">
        <f>'[1]1. Voorblad'!F6</f>
        <v>REA13-1.0</v>
      </c>
      <c r="I6" s="13"/>
    </row>
    <row r="7" spans="1:9" ht="12" customHeight="1">
      <c r="A7" s="157"/>
      <c r="F7" s="151"/>
      <c r="G7" s="151"/>
      <c r="I7" s="13"/>
    </row>
    <row r="8" spans="1:9" ht="12" customHeight="1">
      <c r="A8" s="158"/>
      <c r="B8" s="42" t="s">
        <v>38</v>
      </c>
      <c r="C8" s="18"/>
      <c r="D8" s="19"/>
      <c r="E8" s="20"/>
      <c r="F8" s="23"/>
      <c r="G8" s="159"/>
      <c r="H8" s="151"/>
      <c r="I8" s="13"/>
    </row>
    <row r="9" spans="1:9" ht="12" customHeight="1">
      <c r="A9" s="25">
        <f>A5*100+1</f>
        <v>601</v>
      </c>
      <c r="B9" s="196" t="s">
        <v>2</v>
      </c>
      <c r="C9" s="300"/>
      <c r="D9" s="275">
        <f>'1. Voorblad'!D13:F13</f>
        <v>0</v>
      </c>
      <c r="E9" s="276"/>
      <c r="F9" s="301"/>
      <c r="G9" s="151"/>
      <c r="H9" s="151"/>
      <c r="I9" s="13"/>
    </row>
    <row r="10" spans="1:9" ht="12" customHeight="1">
      <c r="A10" s="25">
        <f>A9+1</f>
        <v>602</v>
      </c>
      <c r="B10" s="196" t="s">
        <v>4</v>
      </c>
      <c r="C10" s="300"/>
      <c r="D10" s="158">
        <f>'1. Voorblad'!D15</f>
        <v>10</v>
      </c>
      <c r="E10" s="278">
        <f>'1. Voorblad'!E15:F15</f>
        <v>0</v>
      </c>
      <c r="F10" s="302"/>
      <c r="G10" s="151"/>
      <c r="H10" s="151"/>
      <c r="I10" s="13"/>
    </row>
    <row r="11" spans="1:6" s="151" customFormat="1" ht="12" customHeight="1">
      <c r="A11" s="30"/>
      <c r="B11" s="41"/>
      <c r="C11" s="160"/>
      <c r="D11" s="22"/>
      <c r="E11" s="22"/>
      <c r="F11" s="161"/>
    </row>
    <row r="12" spans="1:6" ht="12" customHeight="1">
      <c r="A12" s="5" t="s">
        <v>23</v>
      </c>
      <c r="B12" s="41"/>
      <c r="C12" s="160"/>
      <c r="D12" s="48"/>
      <c r="E12" s="48"/>
      <c r="F12" s="162"/>
    </row>
    <row r="13" spans="1:8" s="165" customFormat="1" ht="13.5" customHeight="1">
      <c r="A13" s="311">
        <v>1</v>
      </c>
      <c r="B13" s="314" t="s">
        <v>28</v>
      </c>
      <c r="C13" s="314"/>
      <c r="D13" s="184"/>
      <c r="E13" s="163" t="s">
        <v>24</v>
      </c>
      <c r="F13" s="164" t="s">
        <v>18</v>
      </c>
      <c r="G13" s="191" t="b">
        <v>0</v>
      </c>
      <c r="H13" s="182">
        <f>IF(G13=TRUE,F13,"")</f>
      </c>
    </row>
    <row r="14" spans="1:8" s="165" customFormat="1" ht="13.5" customHeight="1">
      <c r="A14" s="312"/>
      <c r="B14" s="315"/>
      <c r="C14" s="315"/>
      <c r="D14" s="185"/>
      <c r="E14" s="166" t="s">
        <v>25</v>
      </c>
      <c r="F14" s="167" t="s">
        <v>16</v>
      </c>
      <c r="G14" s="191" t="b">
        <v>0</v>
      </c>
      <c r="H14" s="182">
        <f>IF(G14=TRUE,F14,"")</f>
      </c>
    </row>
    <row r="15" spans="1:8" s="165" customFormat="1" ht="13.5" customHeight="1">
      <c r="A15" s="312"/>
      <c r="B15" s="315"/>
      <c r="C15" s="315"/>
      <c r="D15" s="185"/>
      <c r="E15" s="166" t="s">
        <v>26</v>
      </c>
      <c r="F15" s="167" t="s">
        <v>17</v>
      </c>
      <c r="G15" s="191" t="b">
        <v>0</v>
      </c>
      <c r="H15" s="182">
        <f>IF(G15=TRUE,F15,"")</f>
      </c>
    </row>
    <row r="16" spans="1:8" s="165" customFormat="1" ht="13.5" customHeight="1">
      <c r="A16" s="312"/>
      <c r="B16" s="315"/>
      <c r="C16" s="315"/>
      <c r="D16" s="186"/>
      <c r="E16" s="168" t="s">
        <v>27</v>
      </c>
      <c r="F16" s="169" t="s">
        <v>7</v>
      </c>
      <c r="G16" s="191" t="b">
        <v>0</v>
      </c>
      <c r="H16" s="182">
        <f>IF(G16=TRUE,F16,"")</f>
      </c>
    </row>
    <row r="17" spans="1:7" s="165" customFormat="1" ht="39.75" customHeight="1">
      <c r="A17" s="313"/>
      <c r="B17" s="316"/>
      <c r="C17" s="316"/>
      <c r="D17" s="187"/>
      <c r="E17" s="170"/>
      <c r="F17" s="171"/>
      <c r="G17" s="192">
        <f>F17</f>
        <v>0</v>
      </c>
    </row>
    <row r="18" spans="1:7" s="165" customFormat="1" ht="39.75" customHeight="1">
      <c r="A18" s="63">
        <f>A13+1</f>
        <v>2</v>
      </c>
      <c r="B18" s="303" t="s">
        <v>39</v>
      </c>
      <c r="C18" s="304"/>
      <c r="D18" s="172"/>
      <c r="E18" s="173"/>
      <c r="F18" s="174"/>
      <c r="G18" s="193">
        <f>F18</f>
        <v>0</v>
      </c>
    </row>
    <row r="19" spans="1:8" s="165" customFormat="1" ht="13.5" customHeight="1">
      <c r="A19" s="311">
        <f>A18+1</f>
        <v>3</v>
      </c>
      <c r="B19" s="314" t="s">
        <v>100</v>
      </c>
      <c r="C19" s="314"/>
      <c r="D19" s="184"/>
      <c r="E19" s="163" t="s">
        <v>24</v>
      </c>
      <c r="F19" s="164" t="s">
        <v>18</v>
      </c>
      <c r="G19" s="191" t="b">
        <v>0</v>
      </c>
      <c r="H19" s="182">
        <f>IF(G19=TRUE,F19,"")</f>
      </c>
    </row>
    <row r="20" spans="1:8" s="165" customFormat="1" ht="13.5" customHeight="1">
      <c r="A20" s="312"/>
      <c r="B20" s="315"/>
      <c r="C20" s="315"/>
      <c r="D20" s="185"/>
      <c r="E20" s="166" t="s">
        <v>25</v>
      </c>
      <c r="F20" s="167" t="s">
        <v>16</v>
      </c>
      <c r="G20" s="191" t="b">
        <v>0</v>
      </c>
      <c r="H20" s="182">
        <f>IF(G20=TRUE,F20,"")</f>
      </c>
    </row>
    <row r="21" spans="1:8" s="165" customFormat="1" ht="13.5" customHeight="1">
      <c r="A21" s="312"/>
      <c r="B21" s="315"/>
      <c r="C21" s="315"/>
      <c r="D21" s="185"/>
      <c r="E21" s="166" t="s">
        <v>26</v>
      </c>
      <c r="F21" s="167" t="s">
        <v>17</v>
      </c>
      <c r="G21" s="191" t="b">
        <v>0</v>
      </c>
      <c r="H21" s="182">
        <f>IF(G21=TRUE,F21,"")</f>
      </c>
    </row>
    <row r="22" spans="1:8" s="165" customFormat="1" ht="13.5" customHeight="1">
      <c r="A22" s="312"/>
      <c r="B22" s="315"/>
      <c r="C22" s="315"/>
      <c r="D22" s="186"/>
      <c r="E22" s="168" t="s">
        <v>27</v>
      </c>
      <c r="F22" s="169" t="s">
        <v>7</v>
      </c>
      <c r="G22" s="191" t="b">
        <v>0</v>
      </c>
      <c r="H22" s="182">
        <f>IF(G22=TRUE,F22,"")</f>
      </c>
    </row>
    <row r="23" spans="1:7" s="165" customFormat="1" ht="39.75" customHeight="1">
      <c r="A23" s="313"/>
      <c r="B23" s="316"/>
      <c r="C23" s="316"/>
      <c r="D23" s="187"/>
      <c r="E23" s="170"/>
      <c r="F23" s="171"/>
      <c r="G23" s="192">
        <f>F23</f>
        <v>0</v>
      </c>
    </row>
    <row r="24" spans="1:7" s="165" customFormat="1" ht="38.25" customHeight="1">
      <c r="A24" s="63">
        <f>A19+1</f>
        <v>4</v>
      </c>
      <c r="B24" s="303" t="s">
        <v>40</v>
      </c>
      <c r="C24" s="304"/>
      <c r="D24" s="172"/>
      <c r="E24" s="173"/>
      <c r="F24" s="174"/>
      <c r="G24" s="193">
        <f>F24</f>
        <v>0</v>
      </c>
    </row>
    <row r="25" spans="1:7" s="165" customFormat="1" ht="155.25" customHeight="1">
      <c r="A25" s="63">
        <f>A24+1</f>
        <v>5</v>
      </c>
      <c r="B25" s="303" t="s">
        <v>101</v>
      </c>
      <c r="C25" s="304"/>
      <c r="D25" s="172"/>
      <c r="E25" s="173"/>
      <c r="F25" s="175"/>
      <c r="G25" s="192">
        <f>F25</f>
        <v>0</v>
      </c>
    </row>
    <row r="26" spans="1:6" s="151" customFormat="1" ht="12" customHeight="1">
      <c r="A26" s="5"/>
      <c r="B26" s="41"/>
      <c r="C26" s="160"/>
      <c r="D26" s="48"/>
      <c r="E26" s="48"/>
      <c r="F26" s="162"/>
    </row>
    <row r="27" s="151" customFormat="1" ht="12" customHeight="1">
      <c r="A27" s="149" t="s">
        <v>35</v>
      </c>
    </row>
    <row r="28" spans="1:8" s="165" customFormat="1" ht="22.5" customHeight="1">
      <c r="A28" s="305">
        <f>A25+1</f>
        <v>6</v>
      </c>
      <c r="B28" s="307" t="s">
        <v>42</v>
      </c>
      <c r="C28" s="308"/>
      <c r="D28" s="184"/>
      <c r="E28" s="163"/>
      <c r="F28" s="176" t="s">
        <v>29</v>
      </c>
      <c r="G28" s="151" t="b">
        <v>0</v>
      </c>
      <c r="H28" s="182">
        <f>IF(G28=TRUE,F28,"")</f>
      </c>
    </row>
    <row r="29" spans="1:8" s="151" customFormat="1" ht="22.5" customHeight="1">
      <c r="A29" s="306"/>
      <c r="B29" s="309"/>
      <c r="C29" s="310"/>
      <c r="D29" s="188"/>
      <c r="E29" s="177"/>
      <c r="F29" s="178" t="s">
        <v>30</v>
      </c>
      <c r="G29" s="151" t="b">
        <v>0</v>
      </c>
      <c r="H29" s="182">
        <f>IF(G29=TRUE,F29,"")</f>
      </c>
    </row>
    <row r="30" spans="1:7" s="165" customFormat="1" ht="155.25" customHeight="1">
      <c r="A30" s="63">
        <f>A28+1</f>
        <v>7</v>
      </c>
      <c r="B30" s="303" t="s">
        <v>43</v>
      </c>
      <c r="C30" s="304"/>
      <c r="D30" s="172"/>
      <c r="E30" s="173"/>
      <c r="F30" s="175"/>
      <c r="G30" s="183">
        <f>F30</f>
        <v>0</v>
      </c>
    </row>
    <row r="31" spans="1:6" s="151" customFormat="1" ht="12" customHeight="1">
      <c r="A31" s="5"/>
      <c r="B31" s="41"/>
      <c r="C31" s="160"/>
      <c r="D31" s="48"/>
      <c r="E31" s="48"/>
      <c r="F31" s="162"/>
    </row>
    <row r="32" ht="38.25" customHeight="1"/>
  </sheetData>
  <sheetProtection password="CB6D" sheet="1"/>
  <mergeCells count="17">
    <mergeCell ref="B25:C25"/>
    <mergeCell ref="A28:A29"/>
    <mergeCell ref="B28:C29"/>
    <mergeCell ref="B30:C30"/>
    <mergeCell ref="A13:A17"/>
    <mergeCell ref="B13:C17"/>
    <mergeCell ref="B18:C18"/>
    <mergeCell ref="A19:A23"/>
    <mergeCell ref="B19:C23"/>
    <mergeCell ref="B24:C24"/>
    <mergeCell ref="A1:H1"/>
    <mergeCell ref="B2:F2"/>
    <mergeCell ref="G2:H2"/>
    <mergeCell ref="B9:C9"/>
    <mergeCell ref="D9:F9"/>
    <mergeCell ref="B10:C10"/>
    <mergeCell ref="E10:F10"/>
  </mergeCells>
  <conditionalFormatting sqref="A28:F29">
    <cfRule type="expression" priority="1" dxfId="0" stopIfTrue="1">
      <formula>'5. Vragen'!#REF!="Dienstverband"</formula>
    </cfRule>
  </conditionalFormatting>
  <dataValidations count="2">
    <dataValidation type="decimal" allowBlank="1" showInputMessage="1" showErrorMessage="1" errorTitle="Percentage invoeren" error="Geef hier een percentage tussen 0% en 100%" sqref="F24 F18">
      <formula1>0</formula1>
      <formula2>1</formula2>
    </dataValidation>
    <dataValidation allowBlank="1" showErrorMessage="1" promptTitle="Instellingscategorie:" prompt="Geef hier uw instellingscategorie op:&#10;010 - algemene ziekenhuizen&#10;011 - categorale ziekenhuizen&#10;020 - academische ziekenhuizen&#10;060 - dialyse centra&#10;090 - radiologische centra&#10;291 - ZBC's&#10;&#10;NB Vul in de cel hiernaast nog uw instellingsnummer in.&#10;&#10;&#10;&#10;" error="De opgegeven instellingscategorie is onjuist, selecteer s.v.p. een instellingscategorie uit het drop down menu." sqref="D31:E31 D10:E12 D26:E26"/>
  </dataValidation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&amp;L 
Bestand: &amp;F&amp;RPagina &amp;P van &amp;N
Printdatum: &amp;D</oddFooter>
  </headerFooter>
  <drawing r:id="rId1"/>
</worksheet>
</file>

<file path=xl/worksheets/sheet6.xml><?xml version="1.0" encoding="utf-8"?>
<worksheet xmlns="http://schemas.openxmlformats.org/spreadsheetml/2006/main" xmlns:r="http://schemas.openxmlformats.org/officeDocument/2006/relationships">
  <sheetPr codeName="Blad11">
    <tabColor theme="0" tint="-0.4999699890613556"/>
  </sheetPr>
  <dimension ref="A1:K8"/>
  <sheetViews>
    <sheetView zoomScalePageLayoutView="0" workbookViewId="0" topLeftCell="A1">
      <selection activeCell="G2" sqref="G2"/>
    </sheetView>
  </sheetViews>
  <sheetFormatPr defaultColWidth="9.140625" defaultRowHeight="12.75"/>
  <cols>
    <col min="2" max="3" width="10.7109375" style="0" bestFit="1" customWidth="1"/>
    <col min="4" max="4" width="12.57421875" style="0" bestFit="1" customWidth="1"/>
    <col min="5" max="5" width="19.140625" style="68" bestFit="1" customWidth="1"/>
    <col min="6" max="6" width="19.140625" style="68" customWidth="1"/>
    <col min="7" max="7" width="15.00390625" style="0" customWidth="1"/>
    <col min="8" max="8" width="16.00390625" style="0" customWidth="1"/>
    <col min="9" max="9" width="16.7109375" style="0" customWidth="1"/>
    <col min="10" max="10" width="13.421875" style="0" customWidth="1"/>
  </cols>
  <sheetData>
    <row r="1" spans="1:11" ht="12.75">
      <c r="A1" s="65" t="s">
        <v>65</v>
      </c>
      <c r="B1" s="65" t="s">
        <v>58</v>
      </c>
      <c r="C1" s="65" t="s">
        <v>59</v>
      </c>
      <c r="D1" s="65" t="s">
        <v>60</v>
      </c>
      <c r="E1" s="67" t="s">
        <v>44</v>
      </c>
      <c r="F1" s="67" t="s">
        <v>32</v>
      </c>
      <c r="G1" s="65" t="s">
        <v>61</v>
      </c>
      <c r="H1" s="65" t="s">
        <v>62</v>
      </c>
      <c r="I1" s="65" t="s">
        <v>63</v>
      </c>
      <c r="J1" s="65" t="s">
        <v>64</v>
      </c>
      <c r="K1" s="65" t="s">
        <v>90</v>
      </c>
    </row>
    <row r="2" spans="1:11" ht="12.75">
      <c r="A2">
        <f>'3. Omzet AAN-Plafond'!D9</f>
        <v>10</v>
      </c>
      <c r="B2" s="66">
        <f>'3. Omzet AAN-Plafond'!E9</f>
        <v>0</v>
      </c>
      <c r="C2">
        <f>'3. Omzet AAN-Plafond'!D8</f>
        <v>0</v>
      </c>
      <c r="D2" t="str">
        <f>'3. Omzet AAN-Plafond'!$D$11</f>
        <v>AAN-Plafond</v>
      </c>
      <c r="E2">
        <f>'3. Omzet AAN-Plafond'!D10</f>
        <v>0</v>
      </c>
      <c r="G2">
        <f>'3. Omzet AAN-Plafond'!C18</f>
        <v>0</v>
      </c>
      <c r="H2">
        <f>'3. Omzet AAN-Plafond'!D18</f>
        <v>0</v>
      </c>
      <c r="I2">
        <f>'3. Omzet AAN-Plafond'!G18</f>
        <v>0</v>
      </c>
      <c r="J2">
        <f>'3. Omzet AAN-Plafond'!H18</f>
        <v>0</v>
      </c>
      <c r="K2">
        <v>2013</v>
      </c>
    </row>
    <row r="3" spans="1:11" ht="12.75">
      <c r="A3">
        <f>'4. Omzet VIA-Plafond Collectief'!$D$9</f>
        <v>10</v>
      </c>
      <c r="B3" s="66">
        <f>'4. Omzet VIA-Plafond Collectief'!$E$9</f>
        <v>0</v>
      </c>
      <c r="C3">
        <f>'4. Omzet VIA-Plafond Collectief'!$D$8</f>
        <v>0</v>
      </c>
      <c r="D3">
        <f>'4. Omzet VIA-Plafond Collectief'!F13</f>
        <v>0</v>
      </c>
      <c r="E3">
        <f>'4. Omzet VIA-Plafond Collectief'!F12</f>
        <v>0</v>
      </c>
      <c r="G3">
        <f>'4. Omzet VIA-Plafond Collectief'!C16</f>
        <v>0</v>
      </c>
      <c r="H3">
        <f>'4. Omzet VIA-Plafond Collectief'!D16</f>
        <v>0</v>
      </c>
      <c r="I3">
        <f>'4. Omzet VIA-Plafond Collectief'!G16</f>
        <v>0</v>
      </c>
      <c r="J3">
        <f>'4. Omzet VIA-Plafond Collectief'!H16</f>
        <v>0</v>
      </c>
      <c r="K3">
        <v>2013</v>
      </c>
    </row>
    <row r="4" spans="1:11" ht="12.75">
      <c r="A4">
        <f>'4. Omzet VIA-Plafond Collectief'!$D$9</f>
        <v>10</v>
      </c>
      <c r="B4" s="66">
        <f>'4. Omzet VIA-Plafond Collectief'!$E$9</f>
        <v>0</v>
      </c>
      <c r="C4">
        <f>'4. Omzet VIA-Plafond Collectief'!$D$8</f>
        <v>0</v>
      </c>
      <c r="D4">
        <f>'4. Omzet VIA-Plafond Collectief'!F26</f>
        <v>0</v>
      </c>
      <c r="E4">
        <f>'4. Omzet VIA-Plafond Collectief'!F25</f>
        <v>0</v>
      </c>
      <c r="G4">
        <f>'4. Omzet VIA-Plafond Collectief'!C29</f>
        <v>0</v>
      </c>
      <c r="H4">
        <f>'4. Omzet VIA-Plafond Collectief'!D29</f>
        <v>0</v>
      </c>
      <c r="I4">
        <f>'4. Omzet VIA-Plafond Collectief'!G29</f>
        <v>0</v>
      </c>
      <c r="J4">
        <f>'4. Omzet VIA-Plafond Collectief'!H29</f>
        <v>0</v>
      </c>
      <c r="K4">
        <v>2013</v>
      </c>
    </row>
    <row r="5" spans="1:11" ht="12.75">
      <c r="A5">
        <f>'4. Omzet VIA-Plafond Collectief'!$D$9</f>
        <v>10</v>
      </c>
      <c r="B5" s="66">
        <f>'4. Omzet VIA-Plafond Collectief'!$E$9</f>
        <v>0</v>
      </c>
      <c r="C5">
        <f>'4. Omzet VIA-Plafond Collectief'!$D$8</f>
        <v>0</v>
      </c>
      <c r="D5">
        <f>'4. Omzet VIA-Plafond Collectief'!F39</f>
        <v>0</v>
      </c>
      <c r="E5">
        <f>'4. Omzet VIA-Plafond Collectief'!F38</f>
        <v>0</v>
      </c>
      <c r="G5">
        <f>'4. Omzet VIA-Plafond Collectief'!C42</f>
        <v>0</v>
      </c>
      <c r="H5">
        <f>'4. Omzet VIA-Plafond Collectief'!D42</f>
        <v>0</v>
      </c>
      <c r="I5">
        <f>'4. Omzet VIA-Plafond Collectief'!G42</f>
        <v>0</v>
      </c>
      <c r="J5">
        <f>'4. Omzet VIA-Plafond Collectief'!H42</f>
        <v>0</v>
      </c>
      <c r="K5">
        <v>2013</v>
      </c>
    </row>
    <row r="6" spans="1:11" ht="12.75">
      <c r="A6">
        <f>'4. Omzet VIA-Plafond Collectief'!$D$9</f>
        <v>10</v>
      </c>
      <c r="B6" s="66">
        <f>'4. Omzet VIA-Plafond Collectief'!$E$9</f>
        <v>0</v>
      </c>
      <c r="C6">
        <f>'4. Omzet VIA-Plafond Collectief'!$D$8</f>
        <v>0</v>
      </c>
      <c r="D6">
        <f>'4. Omzet VIA-Plafond Collectief'!F52</f>
        <v>0</v>
      </c>
      <c r="E6">
        <f>'4. Omzet VIA-Plafond Collectief'!F51</f>
        <v>0</v>
      </c>
      <c r="G6">
        <f>'4. Omzet VIA-Plafond Collectief'!C55</f>
        <v>0</v>
      </c>
      <c r="H6">
        <f>'4. Omzet VIA-Plafond Collectief'!D55</f>
        <v>0</v>
      </c>
      <c r="I6">
        <f>'4. Omzet VIA-Plafond Collectief'!G55</f>
        <v>0</v>
      </c>
      <c r="J6">
        <f>'4. Omzet VIA-Plafond Collectief'!H55</f>
        <v>0</v>
      </c>
      <c r="K6">
        <v>2013</v>
      </c>
    </row>
    <row r="7" spans="1:11" ht="12.75">
      <c r="A7">
        <f>'4. Omzet VIA-Plafond Collectief'!$D$9</f>
        <v>10</v>
      </c>
      <c r="B7" s="66">
        <f>'4. Omzet VIA-Plafond Collectief'!$E$9</f>
        <v>0</v>
      </c>
      <c r="C7">
        <f>'4. Omzet VIA-Plafond Collectief'!$D$8</f>
        <v>0</v>
      </c>
      <c r="D7">
        <f>'4. Omzet VIA-Plafond Collectief'!F64</f>
        <v>0</v>
      </c>
      <c r="E7">
        <f>'4. Omzet VIA-Plafond Collectief'!F63</f>
        <v>0</v>
      </c>
      <c r="G7">
        <f>'4. Omzet VIA-Plafond Collectief'!C67</f>
        <v>0</v>
      </c>
      <c r="H7">
        <f>'4. Omzet VIA-Plafond Collectief'!D67</f>
        <v>0</v>
      </c>
      <c r="I7">
        <f>'4. Omzet VIA-Plafond Collectief'!G67</f>
        <v>0</v>
      </c>
      <c r="J7">
        <f>'4. Omzet VIA-Plafond Collectief'!H67</f>
        <v>0</v>
      </c>
      <c r="K7">
        <v>2013</v>
      </c>
    </row>
    <row r="8" spans="1:11" ht="12.75">
      <c r="A8">
        <f>'4. Omzet VIA-Plafond Collectief'!$D$9</f>
        <v>10</v>
      </c>
      <c r="B8" s="66">
        <f>'4. Omzet VIA-Plafond Collectief'!$E$9</f>
        <v>0</v>
      </c>
      <c r="C8">
        <f>'4. Omzet VIA-Plafond Collectief'!$D$8</f>
        <v>0</v>
      </c>
      <c r="D8">
        <f>'4. Omzet VIA-Plafond Collectief'!F77</f>
        <v>0</v>
      </c>
      <c r="E8">
        <f>'4. Omzet VIA-Plafond Collectief'!F76</f>
        <v>0</v>
      </c>
      <c r="G8">
        <f>'4. Omzet VIA-Plafond Collectief'!C80</f>
        <v>0</v>
      </c>
      <c r="H8">
        <f>'4. Omzet VIA-Plafond Collectief'!D80</f>
        <v>0</v>
      </c>
      <c r="I8">
        <f>'4. Omzet VIA-Plafond Collectief'!G80</f>
        <v>0</v>
      </c>
      <c r="J8">
        <f>'4. Omzet VIA-Plafond Collectief'!H80</f>
        <v>0</v>
      </c>
      <c r="K8">
        <v>2013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Blad4">
    <tabColor theme="0" tint="-0.4999699890613556"/>
  </sheetPr>
  <dimension ref="A1:H15"/>
  <sheetViews>
    <sheetView zoomScalePageLayoutView="0" workbookViewId="0" topLeftCell="A1">
      <selection activeCell="G2" sqref="G2"/>
    </sheetView>
  </sheetViews>
  <sheetFormatPr defaultColWidth="9.140625" defaultRowHeight="12.75"/>
  <cols>
    <col min="3" max="3" width="14.00390625" style="0" bestFit="1" customWidth="1"/>
    <col min="4" max="4" width="12.57421875" style="0" bestFit="1" customWidth="1"/>
    <col min="5" max="5" width="19.140625" style="0" bestFit="1" customWidth="1"/>
    <col min="6" max="6" width="36.421875" style="0" bestFit="1" customWidth="1"/>
    <col min="7" max="7" width="10.7109375" style="0" bestFit="1" customWidth="1"/>
  </cols>
  <sheetData>
    <row r="1" spans="1:8" ht="21" customHeight="1">
      <c r="A1" s="65" t="s">
        <v>65</v>
      </c>
      <c r="B1" s="65" t="s">
        <v>58</v>
      </c>
      <c r="C1" s="65" t="s">
        <v>59</v>
      </c>
      <c r="D1" s="65" t="s">
        <v>60</v>
      </c>
      <c r="E1" s="67" t="s">
        <v>44</v>
      </c>
      <c r="F1" s="65" t="s">
        <v>67</v>
      </c>
      <c r="G1" s="65" t="s">
        <v>66</v>
      </c>
      <c r="H1" t="s">
        <v>90</v>
      </c>
    </row>
    <row r="2" spans="1:8" ht="12.75">
      <c r="A2">
        <f>'3. Omzet AAN-Plafond'!$D$9</f>
        <v>10</v>
      </c>
      <c r="B2" s="66">
        <f>'3. Omzet AAN-Plafond'!$E$9</f>
        <v>0</v>
      </c>
      <c r="C2">
        <f>'3. Omzet AAN-Plafond'!$D$8</f>
        <v>0</v>
      </c>
      <c r="D2" t="str">
        <f>'3. Omzet AAN-Plafond'!$D$11</f>
        <v>AAN-Plafond</v>
      </c>
      <c r="E2" s="68">
        <f>'3. Omzet AAN-Plafond'!$D$10</f>
        <v>0</v>
      </c>
      <c r="F2" t="s">
        <v>36</v>
      </c>
      <c r="G2">
        <f>'3. Omzet AAN-Plafond'!D21</f>
        <v>0</v>
      </c>
      <c r="H2">
        <v>2013</v>
      </c>
    </row>
    <row r="3" spans="1:8" ht="12.75">
      <c r="A3">
        <f>'3. Omzet AAN-Plafond'!$D$9</f>
        <v>10</v>
      </c>
      <c r="B3" s="66">
        <f>'3. Omzet AAN-Plafond'!$E$9</f>
        <v>0</v>
      </c>
      <c r="C3">
        <f>'3. Omzet AAN-Plafond'!$D$8</f>
        <v>0</v>
      </c>
      <c r="D3" t="str">
        <f>'3. Omzet AAN-Plafond'!$D$11</f>
        <v>AAN-Plafond</v>
      </c>
      <c r="E3" s="68">
        <f>'3. Omzet AAN-Plafond'!$D$10</f>
        <v>0</v>
      </c>
      <c r="F3" t="s">
        <v>37</v>
      </c>
      <c r="G3">
        <f>'3. Omzet AAN-Plafond'!D22</f>
        <v>0</v>
      </c>
      <c r="H3">
        <v>2013</v>
      </c>
    </row>
    <row r="4" spans="1:8" ht="12.75">
      <c r="A4">
        <f>'4. Omzet VIA-Plafond Collectief'!$D$9</f>
        <v>10</v>
      </c>
      <c r="B4" s="66">
        <f>'4. Omzet VIA-Plafond Collectief'!$E$9</f>
        <v>0</v>
      </c>
      <c r="C4">
        <f>'4. Omzet VIA-Plafond Collectief'!$D$8</f>
        <v>0</v>
      </c>
      <c r="D4">
        <f>'4. Omzet VIA-Plafond Collectief'!$F$13</f>
        <v>0</v>
      </c>
      <c r="E4" s="68">
        <f>'4. Omzet VIA-Plafond Collectief'!$F$12</f>
        <v>0</v>
      </c>
      <c r="F4" t="s">
        <v>36</v>
      </c>
      <c r="G4">
        <f>'4. Omzet VIA-Plafond Collectief'!E17</f>
        <v>0</v>
      </c>
      <c r="H4">
        <v>2013</v>
      </c>
    </row>
    <row r="5" spans="1:8" ht="12.75">
      <c r="A5">
        <f>'4. Omzet VIA-Plafond Collectief'!$D$9</f>
        <v>10</v>
      </c>
      <c r="B5" s="66">
        <f>'4. Omzet VIA-Plafond Collectief'!$E$9</f>
        <v>0</v>
      </c>
      <c r="C5">
        <f>'4. Omzet VIA-Plafond Collectief'!$D$8</f>
        <v>0</v>
      </c>
      <c r="D5">
        <f>'4. Omzet VIA-Plafond Collectief'!$F$13</f>
        <v>0</v>
      </c>
      <c r="E5" s="68">
        <f>'4. Omzet VIA-Plafond Collectief'!$F$12</f>
        <v>0</v>
      </c>
      <c r="F5" t="s">
        <v>37</v>
      </c>
      <c r="G5">
        <f>'4. Omzet VIA-Plafond Collectief'!E18</f>
        <v>0</v>
      </c>
      <c r="H5">
        <v>2013</v>
      </c>
    </row>
    <row r="6" spans="1:8" ht="12.75">
      <c r="A6">
        <f>'4. Omzet VIA-Plafond Collectief'!$D$9</f>
        <v>10</v>
      </c>
      <c r="B6" s="66">
        <f>'4. Omzet VIA-Plafond Collectief'!$E$9</f>
        <v>0</v>
      </c>
      <c r="C6">
        <f>'4. Omzet VIA-Plafond Collectief'!$D$8</f>
        <v>0</v>
      </c>
      <c r="D6">
        <f>'4. Omzet VIA-Plafond Collectief'!F26</f>
        <v>0</v>
      </c>
      <c r="E6">
        <f>'4. Omzet VIA-Plafond Collectief'!F25</f>
        <v>0</v>
      </c>
      <c r="F6" t="s">
        <v>36</v>
      </c>
      <c r="G6">
        <f>'4. Omzet VIA-Plafond Collectief'!E30</f>
        <v>0</v>
      </c>
      <c r="H6">
        <v>2013</v>
      </c>
    </row>
    <row r="7" spans="1:8" ht="12.75">
      <c r="A7">
        <f>'4. Omzet VIA-Plafond Collectief'!$D$9</f>
        <v>10</v>
      </c>
      <c r="B7" s="66">
        <f>'4. Omzet VIA-Plafond Collectief'!$E$9</f>
        <v>0</v>
      </c>
      <c r="C7">
        <f>'4. Omzet VIA-Plafond Collectief'!$D$8</f>
        <v>0</v>
      </c>
      <c r="D7">
        <f>D6</f>
        <v>0</v>
      </c>
      <c r="E7">
        <f>E6</f>
        <v>0</v>
      </c>
      <c r="F7" t="s">
        <v>37</v>
      </c>
      <c r="G7">
        <f>'4. Omzet VIA-Plafond Collectief'!E31</f>
        <v>0</v>
      </c>
      <c r="H7">
        <v>2013</v>
      </c>
    </row>
    <row r="8" spans="1:8" ht="12.75">
      <c r="A8">
        <f>'4. Omzet VIA-Plafond Collectief'!$D$9</f>
        <v>10</v>
      </c>
      <c r="B8" s="66">
        <f>'4. Omzet VIA-Plafond Collectief'!$E$9</f>
        <v>0</v>
      </c>
      <c r="C8">
        <f>'4. Omzet VIA-Plafond Collectief'!$D$8</f>
        <v>0</v>
      </c>
      <c r="D8">
        <f>'4. Omzet VIA-Plafond Collectief'!F39</f>
        <v>0</v>
      </c>
      <c r="E8">
        <f>'4. Omzet VIA-Plafond Collectief'!F38</f>
        <v>0</v>
      </c>
      <c r="F8" t="s">
        <v>36</v>
      </c>
      <c r="G8">
        <f>'4. Omzet VIA-Plafond Collectief'!E43</f>
        <v>0</v>
      </c>
      <c r="H8">
        <v>2013</v>
      </c>
    </row>
    <row r="9" spans="1:8" ht="12.75">
      <c r="A9">
        <f>'4. Omzet VIA-Plafond Collectief'!$D$9</f>
        <v>10</v>
      </c>
      <c r="B9" s="66">
        <f>'4. Omzet VIA-Plafond Collectief'!$E$9</f>
        <v>0</v>
      </c>
      <c r="C9">
        <f>'4. Omzet VIA-Plafond Collectief'!$D$8</f>
        <v>0</v>
      </c>
      <c r="D9">
        <f>D8</f>
        <v>0</v>
      </c>
      <c r="E9">
        <f>E8</f>
        <v>0</v>
      </c>
      <c r="F9" t="s">
        <v>37</v>
      </c>
      <c r="G9">
        <f>'4. Omzet VIA-Plafond Collectief'!E44</f>
        <v>0</v>
      </c>
      <c r="H9">
        <v>2013</v>
      </c>
    </row>
    <row r="10" spans="1:8" ht="12.75">
      <c r="A10">
        <f>'4. Omzet VIA-Plafond Collectief'!$D$9</f>
        <v>10</v>
      </c>
      <c r="B10" s="66">
        <f>'4. Omzet VIA-Plafond Collectief'!$E$9</f>
        <v>0</v>
      </c>
      <c r="C10">
        <f>'4. Omzet VIA-Plafond Collectief'!$D$8</f>
        <v>0</v>
      </c>
      <c r="D10">
        <f>'4. Omzet VIA-Plafond Collectief'!F52</f>
        <v>0</v>
      </c>
      <c r="E10">
        <f>'4. Omzet VIA-Plafond Collectief'!F51</f>
        <v>0</v>
      </c>
      <c r="F10" t="s">
        <v>36</v>
      </c>
      <c r="G10">
        <f>'4. Omzet VIA-Plafond Collectief'!E56</f>
        <v>0</v>
      </c>
      <c r="H10">
        <v>2013</v>
      </c>
    </row>
    <row r="11" spans="1:8" ht="12.75">
      <c r="A11">
        <f>'4. Omzet VIA-Plafond Collectief'!$D$9</f>
        <v>10</v>
      </c>
      <c r="B11" s="66">
        <f>'4. Omzet VIA-Plafond Collectief'!$E$9</f>
        <v>0</v>
      </c>
      <c r="C11">
        <f>'4. Omzet VIA-Plafond Collectief'!$D$8</f>
        <v>0</v>
      </c>
      <c r="D11">
        <f>D10</f>
        <v>0</v>
      </c>
      <c r="E11">
        <f>E10</f>
        <v>0</v>
      </c>
      <c r="F11" t="s">
        <v>37</v>
      </c>
      <c r="G11">
        <f>'4. Omzet VIA-Plafond Collectief'!E57</f>
        <v>0</v>
      </c>
      <c r="H11">
        <v>2013</v>
      </c>
    </row>
    <row r="12" spans="1:8" ht="12.75">
      <c r="A12">
        <f>'4. Omzet VIA-Plafond Collectief'!$D$9</f>
        <v>10</v>
      </c>
      <c r="B12" s="66">
        <f>'4. Omzet VIA-Plafond Collectief'!$E$9</f>
        <v>0</v>
      </c>
      <c r="C12">
        <f>'4. Omzet VIA-Plafond Collectief'!$D$8</f>
        <v>0</v>
      </c>
      <c r="D12">
        <f>'4. Omzet VIA-Plafond Collectief'!F64</f>
        <v>0</v>
      </c>
      <c r="E12">
        <f>'4. Omzet VIA-Plafond Collectief'!F63</f>
        <v>0</v>
      </c>
      <c r="F12" t="s">
        <v>36</v>
      </c>
      <c r="G12">
        <f>'4. Omzet VIA-Plafond Collectief'!E68</f>
        <v>0</v>
      </c>
      <c r="H12">
        <v>2013</v>
      </c>
    </row>
    <row r="13" spans="1:8" ht="12.75">
      <c r="A13">
        <f>'4. Omzet VIA-Plafond Collectief'!$D$9</f>
        <v>10</v>
      </c>
      <c r="B13" s="66">
        <f>'4. Omzet VIA-Plafond Collectief'!$E$9</f>
        <v>0</v>
      </c>
      <c r="C13">
        <f>'4. Omzet VIA-Plafond Collectief'!$D$8</f>
        <v>0</v>
      </c>
      <c r="D13">
        <f>D12</f>
        <v>0</v>
      </c>
      <c r="E13">
        <f>E12</f>
        <v>0</v>
      </c>
      <c r="F13" t="s">
        <v>37</v>
      </c>
      <c r="G13">
        <f>'4. Omzet VIA-Plafond Collectief'!E69</f>
        <v>0</v>
      </c>
      <c r="H13">
        <v>2013</v>
      </c>
    </row>
    <row r="14" spans="1:8" ht="12.75">
      <c r="A14">
        <f>'4. Omzet VIA-Plafond Collectief'!$D$9</f>
        <v>10</v>
      </c>
      <c r="B14" s="66">
        <f>'4. Omzet VIA-Plafond Collectief'!$E$9</f>
        <v>0</v>
      </c>
      <c r="C14">
        <f>'4. Omzet VIA-Plafond Collectief'!$D$8</f>
        <v>0</v>
      </c>
      <c r="D14">
        <f>'4. Omzet VIA-Plafond Collectief'!F77</f>
        <v>0</v>
      </c>
      <c r="E14">
        <f>'4. Omzet VIA-Plafond Collectief'!F76</f>
        <v>0</v>
      </c>
      <c r="F14" t="s">
        <v>36</v>
      </c>
      <c r="G14">
        <f>'4. Omzet VIA-Plafond Collectief'!E81</f>
        <v>0</v>
      </c>
      <c r="H14">
        <v>2013</v>
      </c>
    </row>
    <row r="15" spans="1:8" ht="12.75">
      <c r="A15">
        <f>'4. Omzet VIA-Plafond Collectief'!$D$9</f>
        <v>10</v>
      </c>
      <c r="B15" s="66">
        <f>'4. Omzet VIA-Plafond Collectief'!$E$9</f>
        <v>0</v>
      </c>
      <c r="C15">
        <f>'4. Omzet VIA-Plafond Collectief'!$D$8</f>
        <v>0</v>
      </c>
      <c r="D15">
        <f>D14</f>
        <v>0</v>
      </c>
      <c r="E15">
        <f>E14</f>
        <v>0</v>
      </c>
      <c r="F15" t="s">
        <v>37</v>
      </c>
      <c r="G15">
        <f>'4. Omzet VIA-Plafond Collectief'!E82</f>
        <v>0</v>
      </c>
      <c r="H15">
        <v>2013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Blad14">
    <tabColor theme="0" tint="-0.4999699890613556"/>
  </sheetPr>
  <dimension ref="A1:G8"/>
  <sheetViews>
    <sheetView zoomScalePageLayoutView="0" workbookViewId="0" topLeftCell="A1">
      <selection activeCell="G2" sqref="G2"/>
    </sheetView>
  </sheetViews>
  <sheetFormatPr defaultColWidth="9.140625" defaultRowHeight="12.75"/>
  <cols>
    <col min="3" max="3" width="18.140625" style="0" customWidth="1"/>
    <col min="4" max="4" width="17.28125" style="0" customWidth="1"/>
    <col min="5" max="5" width="19.140625" style="0" bestFit="1" customWidth="1"/>
    <col min="6" max="6" width="36.421875" style="0" bestFit="1" customWidth="1"/>
  </cols>
  <sheetData>
    <row r="1" spans="1:7" ht="12.75">
      <c r="A1" s="65" t="s">
        <v>65</v>
      </c>
      <c r="B1" s="65" t="s">
        <v>58</v>
      </c>
      <c r="C1" s="65" t="s">
        <v>59</v>
      </c>
      <c r="D1" s="65" t="s">
        <v>60</v>
      </c>
      <c r="E1" s="67" t="s">
        <v>44</v>
      </c>
      <c r="F1" s="65" t="s">
        <v>5</v>
      </c>
      <c r="G1" t="s">
        <v>90</v>
      </c>
    </row>
    <row r="2" spans="1:7" ht="12.75">
      <c r="A2">
        <f>'3. Omzet AAN-Plafond'!$D$9</f>
        <v>10</v>
      </c>
      <c r="B2" s="66">
        <f>'3. Omzet AAN-Plafond'!$E$9</f>
        <v>0</v>
      </c>
      <c r="C2">
        <f>'3. Omzet AAN-Plafond'!$D$8</f>
        <v>0</v>
      </c>
      <c r="D2" t="str">
        <f>'3. Omzet AAN-Plafond'!$D$11</f>
        <v>AAN-Plafond</v>
      </c>
      <c r="E2" s="68">
        <f>'3. Omzet AAN-Plafond'!$D$10</f>
        <v>0</v>
      </c>
      <c r="F2">
        <f>'3. Omzet AAN-Plafond'!D26</f>
        <v>0</v>
      </c>
      <c r="G2">
        <v>2013</v>
      </c>
    </row>
    <row r="3" spans="1:7" ht="12.75">
      <c r="A3">
        <f>'4. Omzet VIA-Plafond Collectief'!$D$9</f>
        <v>10</v>
      </c>
      <c r="B3" s="66">
        <f>'4. Omzet VIA-Plafond Collectief'!$E$9</f>
        <v>0</v>
      </c>
      <c r="C3">
        <f>'4. Omzet VIA-Plafond Collectief'!$D$8</f>
        <v>0</v>
      </c>
      <c r="D3">
        <f>'4. Omzet VIA-Plafond Collectief'!$F$13</f>
        <v>0</v>
      </c>
      <c r="E3" s="68">
        <f>'4. Omzet VIA-Plafond Collectief'!$F$12</f>
        <v>0</v>
      </c>
      <c r="F3">
        <f>'4. Omzet VIA-Plafond Collectief'!E21</f>
        <v>0</v>
      </c>
      <c r="G3">
        <v>2013</v>
      </c>
    </row>
    <row r="4" spans="1:7" ht="12.75">
      <c r="A4">
        <f>'4. Omzet VIA-Plafond Collectief'!$D$9</f>
        <v>10</v>
      </c>
      <c r="B4" s="66">
        <f>'4. Omzet VIA-Plafond Collectief'!$E$9</f>
        <v>0</v>
      </c>
      <c r="C4">
        <f>'4. Omzet VIA-Plafond Collectief'!$D$8</f>
        <v>0</v>
      </c>
      <c r="D4">
        <f>'4. Omzet VIA-Plafond Collectief'!F26</f>
        <v>0</v>
      </c>
      <c r="E4">
        <f>'4. Omzet VIA-Plafond Collectief'!$F$25</f>
        <v>0</v>
      </c>
      <c r="F4">
        <f>'4. Omzet VIA-Plafond Collectief'!E34</f>
        <v>0</v>
      </c>
      <c r="G4">
        <v>2013</v>
      </c>
    </row>
    <row r="5" spans="1:7" ht="12.75">
      <c r="A5">
        <f>'4. Omzet VIA-Plafond Collectief'!$D$9</f>
        <v>10</v>
      </c>
      <c r="B5" s="66">
        <f>'4. Omzet VIA-Plafond Collectief'!$E$9</f>
        <v>0</v>
      </c>
      <c r="C5">
        <f>'4. Omzet VIA-Plafond Collectief'!$D$8</f>
        <v>0</v>
      </c>
      <c r="D5">
        <f>'4. Omzet VIA-Plafond Collectief'!F39</f>
        <v>0</v>
      </c>
      <c r="E5">
        <f>'4. Omzet VIA-Plafond Collectief'!F38</f>
        <v>0</v>
      </c>
      <c r="F5">
        <f>'4. Omzet VIA-Plafond Collectief'!E47</f>
        <v>0</v>
      </c>
      <c r="G5">
        <v>2013</v>
      </c>
    </row>
    <row r="6" spans="1:7" ht="12.75">
      <c r="A6">
        <f>'4. Omzet VIA-Plafond Collectief'!$D$9</f>
        <v>10</v>
      </c>
      <c r="B6" s="66">
        <f>'4. Omzet VIA-Plafond Collectief'!$E$9</f>
        <v>0</v>
      </c>
      <c r="C6">
        <f>'4. Omzet VIA-Plafond Collectief'!$D$8</f>
        <v>0</v>
      </c>
      <c r="D6">
        <f>'4. Omzet VIA-Plafond Collectief'!F52</f>
        <v>0</v>
      </c>
      <c r="E6">
        <f>'4. Omzet VIA-Plafond Collectief'!F51</f>
        <v>0</v>
      </c>
      <c r="F6">
        <f>'4. Omzet VIA-Plafond Collectief'!E60</f>
        <v>0</v>
      </c>
      <c r="G6">
        <v>2013</v>
      </c>
    </row>
    <row r="7" spans="1:7" ht="12.75">
      <c r="A7">
        <f>'4. Omzet VIA-Plafond Collectief'!$D$9</f>
        <v>10</v>
      </c>
      <c r="B7" s="66">
        <f>'4. Omzet VIA-Plafond Collectief'!$E$9</f>
        <v>0</v>
      </c>
      <c r="C7">
        <f>'4. Omzet VIA-Plafond Collectief'!$D$8</f>
        <v>0</v>
      </c>
      <c r="D7">
        <f>'4. Omzet VIA-Plafond Collectief'!F64</f>
        <v>0</v>
      </c>
      <c r="E7">
        <f>'4. Omzet VIA-Plafond Collectief'!F63</f>
        <v>0</v>
      </c>
      <c r="F7">
        <f>'4. Omzet VIA-Plafond Collectief'!E72</f>
        <v>0</v>
      </c>
      <c r="G7">
        <v>2013</v>
      </c>
    </row>
    <row r="8" spans="1:7" ht="12.75">
      <c r="A8">
        <f>'4. Omzet VIA-Plafond Collectief'!$D$9</f>
        <v>10</v>
      </c>
      <c r="B8" s="66">
        <f>'4. Omzet VIA-Plafond Collectief'!$E$9</f>
        <v>0</v>
      </c>
      <c r="C8">
        <f>'4. Omzet VIA-Plafond Collectief'!$D$8</f>
        <v>0</v>
      </c>
      <c r="D8">
        <f>'4. Omzet VIA-Plafond Collectief'!F77</f>
        <v>0</v>
      </c>
      <c r="E8">
        <f>'4. Omzet VIA-Plafond Collectief'!F76</f>
        <v>0</v>
      </c>
      <c r="F8">
        <f>'4. Omzet VIA-Plafond Collectief'!E85</f>
        <v>0</v>
      </c>
      <c r="G8">
        <v>2013</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Blad15">
    <tabColor theme="0" tint="-0.4999699890613556"/>
  </sheetPr>
  <dimension ref="A1:G10"/>
  <sheetViews>
    <sheetView zoomScalePageLayoutView="0" workbookViewId="0" topLeftCell="A1">
      <selection activeCell="G2" sqref="G2"/>
    </sheetView>
  </sheetViews>
  <sheetFormatPr defaultColWidth="9.140625" defaultRowHeight="12.75"/>
  <cols>
    <col min="2" max="4" width="10.7109375" style="0" bestFit="1" customWidth="1"/>
    <col min="5" max="5" width="21.00390625" style="0" bestFit="1" customWidth="1"/>
    <col min="6" max="6" width="10.7109375" style="0" bestFit="1" customWidth="1"/>
  </cols>
  <sheetData>
    <row r="1" spans="1:7" ht="12.75">
      <c r="A1" s="65" t="s">
        <v>65</v>
      </c>
      <c r="B1" s="65" t="s">
        <v>58</v>
      </c>
      <c r="C1" s="65" t="s">
        <v>59</v>
      </c>
      <c r="D1" t="s">
        <v>68</v>
      </c>
      <c r="E1" t="s">
        <v>70</v>
      </c>
      <c r="F1" t="s">
        <v>69</v>
      </c>
      <c r="G1" s="65" t="s">
        <v>91</v>
      </c>
    </row>
    <row r="2" spans="1:7" ht="12.75">
      <c r="A2">
        <f>'5. Vragen'!$D$10</f>
        <v>10</v>
      </c>
      <c r="B2" s="66">
        <f>'5. Vragen'!$E$10</f>
        <v>0</v>
      </c>
      <c r="C2">
        <f>'5. Vragen'!$D$9</f>
        <v>0</v>
      </c>
      <c r="D2">
        <v>1</v>
      </c>
      <c r="F2" t="e">
        <f>VLOOKUP(TRUE,'5. Vragen'!G13:H16,2,FALSE)</f>
        <v>#N/A</v>
      </c>
      <c r="G2">
        <v>2013</v>
      </c>
    </row>
    <row r="3" spans="1:7" ht="12.75">
      <c r="A3">
        <f>'5. Vragen'!$D$10</f>
        <v>10</v>
      </c>
      <c r="B3" s="66">
        <f>'5. Vragen'!$E$10</f>
        <v>0</v>
      </c>
      <c r="C3">
        <f>'5. Vragen'!$D$9</f>
        <v>0</v>
      </c>
      <c r="D3">
        <v>1</v>
      </c>
      <c r="F3" s="68">
        <f>'5. Vragen'!F17</f>
        <v>0</v>
      </c>
      <c r="G3">
        <v>2013</v>
      </c>
    </row>
    <row r="4" spans="1:7" ht="12.75">
      <c r="A4">
        <f>'5. Vragen'!$D$10</f>
        <v>10</v>
      </c>
      <c r="B4" s="66">
        <f>'5. Vragen'!$E$10</f>
        <v>0</v>
      </c>
      <c r="C4">
        <f>'5. Vragen'!$D$9</f>
        <v>0</v>
      </c>
      <c r="D4">
        <v>2</v>
      </c>
      <c r="F4">
        <f>'5. Vragen'!F18</f>
        <v>0</v>
      </c>
      <c r="G4">
        <v>2013</v>
      </c>
    </row>
    <row r="5" spans="1:7" ht="12.75">
      <c r="A5">
        <f>'5. Vragen'!$D$10</f>
        <v>10</v>
      </c>
      <c r="B5" s="66">
        <f>'5. Vragen'!$E$10</f>
        <v>0</v>
      </c>
      <c r="C5">
        <f>'5. Vragen'!$D$9</f>
        <v>0</v>
      </c>
      <c r="D5">
        <v>3</v>
      </c>
      <c r="F5" t="e">
        <f>VLOOKUP(TRUE,'5. Vragen'!G19:H22,2,FALSE)</f>
        <v>#N/A</v>
      </c>
      <c r="G5">
        <v>2013</v>
      </c>
    </row>
    <row r="6" spans="1:7" ht="12.75">
      <c r="A6">
        <f>'5. Vragen'!$D$10</f>
        <v>10</v>
      </c>
      <c r="B6" s="66">
        <f>'5. Vragen'!$E$10</f>
        <v>0</v>
      </c>
      <c r="C6">
        <f>'5. Vragen'!$D$9</f>
        <v>0</v>
      </c>
      <c r="D6">
        <v>3</v>
      </c>
      <c r="F6" s="68">
        <f>'5. Vragen'!F23</f>
        <v>0</v>
      </c>
      <c r="G6">
        <v>2013</v>
      </c>
    </row>
    <row r="7" spans="1:7" ht="12.75">
      <c r="A7">
        <f>'5. Vragen'!$D$10</f>
        <v>10</v>
      </c>
      <c r="B7" s="66">
        <f>'5. Vragen'!$E$10</f>
        <v>0</v>
      </c>
      <c r="C7">
        <f>'5. Vragen'!$D$9</f>
        <v>0</v>
      </c>
      <c r="D7">
        <v>4</v>
      </c>
      <c r="F7">
        <f>'5. Vragen'!F24</f>
        <v>0</v>
      </c>
      <c r="G7">
        <v>2013</v>
      </c>
    </row>
    <row r="8" spans="1:7" ht="12.75">
      <c r="A8">
        <f>'5. Vragen'!$D$10</f>
        <v>10</v>
      </c>
      <c r="B8" s="66">
        <f>'5. Vragen'!$E$10</f>
        <v>0</v>
      </c>
      <c r="C8">
        <f>'5. Vragen'!$D$9</f>
        <v>0</v>
      </c>
      <c r="D8">
        <v>5</v>
      </c>
      <c r="F8" s="68">
        <f>'5. Vragen'!F25</f>
        <v>0</v>
      </c>
      <c r="G8">
        <v>2013</v>
      </c>
    </row>
    <row r="9" spans="1:7" ht="12.75">
      <c r="A9">
        <f>'5. Vragen'!$D$10</f>
        <v>10</v>
      </c>
      <c r="B9" s="66">
        <f>'5. Vragen'!$E$10</f>
        <v>0</v>
      </c>
      <c r="C9">
        <f>'5. Vragen'!$D$9</f>
        <v>0</v>
      </c>
      <c r="D9">
        <v>6</v>
      </c>
      <c r="F9" t="e">
        <f>VLOOKUP(TRUE,'5. Vragen'!G28:H29,2,FALSE)</f>
        <v>#N/A</v>
      </c>
      <c r="G9">
        <v>2013</v>
      </c>
    </row>
    <row r="10" spans="1:7" ht="12.75">
      <c r="A10">
        <f>'5. Vragen'!$D$10</f>
        <v>10</v>
      </c>
      <c r="B10" s="66">
        <f>'5. Vragen'!$E$10</f>
        <v>0</v>
      </c>
      <c r="C10">
        <f>'5. Vragen'!$D$9</f>
        <v>0</v>
      </c>
      <c r="D10">
        <v>7</v>
      </c>
      <c r="F10" s="68">
        <f>'5. Vragen'!F30</f>
        <v>0</v>
      </c>
      <c r="G10">
        <v>2013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Admin95</dc:creator>
  <cp:keywords/>
  <dc:description/>
  <cp:lastModifiedBy>Griek, Esther</cp:lastModifiedBy>
  <cp:lastPrinted>2013-02-18T09:14:59Z</cp:lastPrinted>
  <dcterms:created xsi:type="dcterms:W3CDTF">2000-02-23T15:17:24Z</dcterms:created>
  <dcterms:modified xsi:type="dcterms:W3CDTF">2014-05-27T10:51:10Z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THRFR6N5WDQ4-17-3387</vt:lpwstr>
  </property>
  <property fmtid="{D5CDD505-2E9C-101B-9397-08002B2CF9AE}" pid="4" name="_dlc_DocIdItemGu">
    <vt:lpwstr>e626e59b-756b-4d55-8460-1fb260573ba0</vt:lpwstr>
  </property>
  <property fmtid="{D5CDD505-2E9C-101B-9397-08002B2CF9AE}" pid="5" name="_dlc_DocIdU">
    <vt:lpwstr>http://kennisnet.nza.nl/publicaties/Aanleveren/_layouts/DocIdRedir.aspx?ID=THRFR6N5WDQ4-17-3387, THRFR6N5WDQ4-17-3387</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Alle:Ziekenhuiszorg|1a957709-959b-40c0-9640-61f1bd5d07a0</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ies>
</file>