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19155" windowHeight="6480" tabRatio="529" activeTab="0"/>
  </bookViews>
  <sheets>
    <sheet name="Formulier Webportaal ZA" sheetId="1" r:id="rId1"/>
    <sheet name="Toelichting" sheetId="2" r:id="rId2"/>
    <sheet name="Leesrange" sheetId="3" state="hidden" r:id="rId3"/>
  </sheets>
  <definedNames>
    <definedName name="_xlnm.Print_Area" localSheetId="0">'Formulier Webportaal ZA'!$A$1:$I$42</definedName>
    <definedName name="INR">'Formulier Webportaal ZA'!#REF!</definedName>
    <definedName name="NAW">'Formulier Webportaal ZA'!#REF!</definedName>
    <definedName name="NR">'Formulier Webportaal ZA'!$F$6</definedName>
    <definedName name="RANGE_OVERZICHT">'Leesrange'!$A$4</definedName>
    <definedName name="RP">'Formulier Webportaal ZA'!#REF!</definedName>
  </definedNames>
  <calcPr fullCalcOnLoad="1"/>
</workbook>
</file>

<file path=xl/sharedStrings.xml><?xml version="1.0" encoding="utf-8"?>
<sst xmlns="http://schemas.openxmlformats.org/spreadsheetml/2006/main" count="4668" uniqueCount="2716">
  <si>
    <t>3734 BN  DEN DOLDER</t>
  </si>
  <si>
    <t>Postbus 5016</t>
  </si>
  <si>
    <t>Stichting Wonen en Psychiatrie</t>
  </si>
  <si>
    <t>Postbus 1156</t>
  </si>
  <si>
    <t>4530 GD  TERNEUZEN</t>
  </si>
  <si>
    <t>Pi - Groep bv</t>
  </si>
  <si>
    <t>Postbus 352</t>
  </si>
  <si>
    <t>9200 AJ  DRACHTEN</t>
  </si>
  <si>
    <t>Jeugdhulp Friesland</t>
  </si>
  <si>
    <t>7300 DS  APELDOORN</t>
  </si>
  <si>
    <t>7300 DS  9014</t>
  </si>
  <si>
    <t>Severs Clinic</t>
  </si>
  <si>
    <t>Domela Nieuwenhuisstraat 62</t>
  </si>
  <si>
    <t>1069 SR  AMSTERDAM</t>
  </si>
  <si>
    <t>1069 SR  62</t>
  </si>
  <si>
    <t>Intend Centra voor Werk &amp; Psyche B.V.</t>
  </si>
  <si>
    <t>Postbus 473</t>
  </si>
  <si>
    <t>5036 NB  TILBURG</t>
  </si>
  <si>
    <t>3300 AT  DORDRECHT</t>
  </si>
  <si>
    <t>Postbus 27</t>
  </si>
  <si>
    <t>6870 AA  RENKUM</t>
  </si>
  <si>
    <t>MGGZ</t>
  </si>
  <si>
    <t>Postbus 90000</t>
  </si>
  <si>
    <t>3509 AA  UTRECHT</t>
  </si>
  <si>
    <t>PAAZ Diaconessenhuis Meppel</t>
  </si>
  <si>
    <t>PAAZ Isala Klinieken</t>
  </si>
  <si>
    <t>PAAZ IJsselmeer Ziekenhuizen</t>
  </si>
  <si>
    <t>PAAZ Medisch Spectrum Twente</t>
  </si>
  <si>
    <t>PAAZ Gelre Ziekenhuizen</t>
  </si>
  <si>
    <t>PAAZ Ziekenhuis Rijnstate</t>
  </si>
  <si>
    <t>PAAZ Canisius-Wilhelmina Ziekenhuis</t>
  </si>
  <si>
    <t>Postbus 12176</t>
  </si>
  <si>
    <t>1100 AD  AMSTERDAM ZUIDOOST</t>
  </si>
  <si>
    <t>1100 AD  12176</t>
  </si>
  <si>
    <t>Stichting Alant Cardio</t>
  </si>
  <si>
    <t>Willinge Prinsstraat 12</t>
  </si>
  <si>
    <t>8421 PE  OLDEBERKOOP</t>
  </si>
  <si>
    <t>8421 PE  12</t>
  </si>
  <si>
    <t>Medisch Centrum Boerhaave B.V.</t>
  </si>
  <si>
    <t>Johannes Vermeerstraat 31</t>
  </si>
  <si>
    <t>1071 DL  AMSTERDAM</t>
  </si>
  <si>
    <t>1071 DL  31</t>
  </si>
  <si>
    <t>Stichting Sta Op Zorg</t>
  </si>
  <si>
    <t>Badhuisstraat 101</t>
  </si>
  <si>
    <t>4381 LP  VLISSINGEN</t>
  </si>
  <si>
    <t>4381 LP  101</t>
  </si>
  <si>
    <t>Stichting Dermicis</t>
  </si>
  <si>
    <t>Postbus 9243</t>
  </si>
  <si>
    <t>1006 AE  AMSTERDAM</t>
  </si>
  <si>
    <t>PAAZ Albert Schweitzer Ziekenhuis</t>
  </si>
  <si>
    <t>ZorgSaam PAAZ</t>
  </si>
  <si>
    <t>PAAZ Amphia Ziekenhuis</t>
  </si>
  <si>
    <t>PAAZ Sint Elisabeth Ziekenhuis</t>
  </si>
  <si>
    <t>PAAZ TweeSteden Ziekenhuis</t>
  </si>
  <si>
    <t>PAAZ Catharina Ziekenhuis</t>
  </si>
  <si>
    <t>PAAZ Sint Anna Zorggroep</t>
  </si>
  <si>
    <t>5660 AB  GELDROP</t>
  </si>
  <si>
    <t xml:space="preserve">  7. Sla het ingevulde formulier op en geef het formulier hierbij de bestandsnaam van het NZa registratienummer
      (categorie-instellingsnummer) die u bij stap 1 hebt ingevuld (bijvoorbeeld 450-1234.xls)</t>
  </si>
  <si>
    <t>10. Scan het ondertekende formulier in, sla het op als digitaal formaat (bijvoorbeeld als PDF of JPG) en geef deze ingescande versie de
      bestandsnaam van het NZa registratienummer (categorie-instellingsnummer) die u bij stap 1 hebt ingevuld (bijvoorbeeld 450-1234.pdf)</t>
  </si>
  <si>
    <t xml:space="preserve">      -  het opgeslagen Excel formulier (bijvoorbeeld 450-1234.xls);</t>
  </si>
  <si>
    <t xml:space="preserve">      -  het ondertekende ingescande formulier (bijvoorbeeld 450-1234.pdf).</t>
  </si>
  <si>
    <t>9702 KD  8159</t>
  </si>
  <si>
    <t>Stichting Victoria Kliniek</t>
  </si>
  <si>
    <t>Weihoek 15</t>
  </si>
  <si>
    <t>4416 PX  KRUININGEN</t>
  </si>
  <si>
    <t>4416 PX  15</t>
  </si>
  <si>
    <t>MWCZ</t>
  </si>
  <si>
    <t>GGZ praktijk C van den Berg</t>
  </si>
  <si>
    <t>Schoolstraat 6</t>
  </si>
  <si>
    <t>9411 PB  BEILEN</t>
  </si>
  <si>
    <t>9411 PB  6</t>
  </si>
  <si>
    <t>Centrum voor Sociale Psychiatrie en Psychologie B.V.</t>
  </si>
  <si>
    <t>Buitenwatersloot 161</t>
  </si>
  <si>
    <t>2613 TD  DELFT</t>
  </si>
  <si>
    <t>2613 TD  161</t>
  </si>
  <si>
    <t>Behandel Centrum Begeleidingscentrum Amsterdam Zuidoost</t>
  </si>
  <si>
    <t>Grubbehoeve 19</t>
  </si>
  <si>
    <t>1103 GG  AMSTERDAM ZUIDOOST</t>
  </si>
  <si>
    <t>1103 GG  19</t>
  </si>
  <si>
    <t>Maatschap Reumatologie De Westbrabantse Delta</t>
  </si>
  <si>
    <t>Titan Nederland B.V.</t>
  </si>
  <si>
    <t>Postbus 9403</t>
  </si>
  <si>
    <t>3506 GK  UTRECHT</t>
  </si>
  <si>
    <t>3506 GK  9403</t>
  </si>
  <si>
    <t>Connected Care B.V.</t>
  </si>
  <si>
    <t>Bergsingel 41g</t>
  </si>
  <si>
    <t>J. Martens Psychiater B.V.</t>
  </si>
  <si>
    <t>Sint Servaasklooster 36</t>
  </si>
  <si>
    <t>6211 TE  MAASTRICHT</t>
  </si>
  <si>
    <t>6211 TE  36</t>
  </si>
  <si>
    <t>Stichting The Dutch Institute of Rheumatology</t>
  </si>
  <si>
    <t>Mathenesserlaan 264</t>
  </si>
  <si>
    <t>3021 HR  ROTTERDAM</t>
  </si>
  <si>
    <t>3021 HR  264</t>
  </si>
  <si>
    <t>Stichting Hand- en Pols Revalidatie Nederland</t>
  </si>
  <si>
    <t>Piet Heinstraat 35</t>
  </si>
  <si>
    <t>4461 GL  GOES</t>
  </si>
  <si>
    <t>4461 GL  35</t>
  </si>
  <si>
    <t>Care4kidz ZIN B.V.</t>
  </si>
  <si>
    <t>Pastoor Vonckenstraat 110</t>
  </si>
  <si>
    <t>6166 CZ  GELEEN</t>
  </si>
  <si>
    <t>6166 CZ  110</t>
  </si>
  <si>
    <t>Zorgfront Plus B.V.</t>
  </si>
  <si>
    <t>Schieweg 161 a</t>
  </si>
  <si>
    <t>3038 AR  ROTTERDAM</t>
  </si>
  <si>
    <t>3038 AR  161</t>
  </si>
  <si>
    <t>Stichting Sterkinlevenenwerk Therapie</t>
  </si>
  <si>
    <t>Postbus 85448</t>
  </si>
  <si>
    <t>3508 AK  UTRECHT</t>
  </si>
  <si>
    <t>3508 AK  85448</t>
  </si>
  <si>
    <t>Stichting Mobiele Cardiologie</t>
  </si>
  <si>
    <t>Molenstraat 30</t>
  </si>
  <si>
    <t>6901 CD  ZEVENAAR</t>
  </si>
  <si>
    <t>6901 CD  30</t>
  </si>
  <si>
    <t>Stichting BORA</t>
  </si>
  <si>
    <t>Spoorhaven 42</t>
  </si>
  <si>
    <t>2651 AV  BERKEL EN RODENRIJS</t>
  </si>
  <si>
    <t>2651 AV  42</t>
  </si>
  <si>
    <t>FYEO Medical B.V.</t>
  </si>
  <si>
    <t>Koperslager 6</t>
  </si>
  <si>
    <t>5521 DE  EERSEL</t>
  </si>
  <si>
    <t>5521 DE  6</t>
  </si>
  <si>
    <t>Stichting PsyMotion</t>
  </si>
  <si>
    <t>Lakenblekerstraat 2</t>
  </si>
  <si>
    <t>1431 GG  AALSMEER</t>
  </si>
  <si>
    <t>1431 GG  2</t>
  </si>
  <si>
    <t>Ontwikkeling Onder Dak B.V.</t>
  </si>
  <si>
    <t>7130 AB  LICHTENVOORDE</t>
  </si>
  <si>
    <t>7130 AB  71</t>
  </si>
  <si>
    <t>Stichting Antonius Hypercare</t>
  </si>
  <si>
    <t>Bolswarderbaan 1a</t>
  </si>
  <si>
    <t>8601 ZK  SNEEK</t>
  </si>
  <si>
    <t>8601 ZK  1</t>
  </si>
  <si>
    <t>Maatschap Chronikos</t>
  </si>
  <si>
    <t>Robijndijk 92 B</t>
  </si>
  <si>
    <t>4706 LW  ROOSENDAAL</t>
  </si>
  <si>
    <t>4706 LW  92</t>
  </si>
  <si>
    <t>Stichting Medisch Centrum Vrouw</t>
  </si>
  <si>
    <t>Geerdinksweg 141</t>
  </si>
  <si>
    <t>7555 DL  HENGELO OV</t>
  </si>
  <si>
    <t>7555 DL  141</t>
  </si>
  <si>
    <t>Stichting Big Move Institute</t>
  </si>
  <si>
    <t>Koningslaan 30-3</t>
  </si>
  <si>
    <t>1075 AD  AMSTERDAM</t>
  </si>
  <si>
    <t>1075 AD  30</t>
  </si>
  <si>
    <t>Stichting Medica Winterswijk</t>
  </si>
  <si>
    <t>Beatrixpark 1</t>
  </si>
  <si>
    <t>7101 BN  WINTERSWIJK</t>
  </si>
  <si>
    <t>7101 BN  1</t>
  </si>
  <si>
    <t>Metabletica B.V.</t>
  </si>
  <si>
    <t>Eindhovenseweg 118A-B</t>
  </si>
  <si>
    <t>5552 AD  VALKENSWAARD</t>
  </si>
  <si>
    <t>5552 AD  118</t>
  </si>
  <si>
    <t>Stichting Medinello Revalidatie Zorg</t>
  </si>
  <si>
    <t>Databankweg 2A</t>
  </si>
  <si>
    <t>3821 AL  AMERSFOORT</t>
  </si>
  <si>
    <t>3821 AL  2</t>
  </si>
  <si>
    <t>Stichting Yes We Can Clinics</t>
  </si>
  <si>
    <t>Sint Gerardusplein 32</t>
  </si>
  <si>
    <t>5644 NG  EINDHOVEN</t>
  </si>
  <si>
    <t>5644 NG  32</t>
  </si>
  <si>
    <t>Stichting Jan Duiker Kliniek</t>
  </si>
  <si>
    <t>Loosdrechtse Bos 17</t>
  </si>
  <si>
    <t>1213 RH  17</t>
  </si>
  <si>
    <t>Stichting Psya</t>
  </si>
  <si>
    <t>Achtereiland 7B</t>
  </si>
  <si>
    <t>1671 HP  MEDEMBLIK</t>
  </si>
  <si>
    <t>1671 HP  7</t>
  </si>
  <si>
    <t>Stichting Momentum GGZ Diagnostiek en Behandelcentrum</t>
  </si>
  <si>
    <t>Blaarthemseweg 41</t>
  </si>
  <si>
    <t>5502 JS  VELDHOVEN</t>
  </si>
  <si>
    <t>5502 JS  41</t>
  </si>
  <si>
    <t>Stichting Janssen kliniek</t>
  </si>
  <si>
    <t>Nieuwkuijkseweg 14</t>
  </si>
  <si>
    <t>5268 LG  HELVOIRT</t>
  </si>
  <si>
    <t>5268 LG  14</t>
  </si>
  <si>
    <t>VATAN Kliniek B.V.</t>
  </si>
  <si>
    <t>Pieter Calandlaan 101</t>
  </si>
  <si>
    <t>1065 KK  AMSTERDAM</t>
  </si>
  <si>
    <t>1065 KK  101</t>
  </si>
  <si>
    <t>Rijnzicht Oogkliniek B.V.</t>
  </si>
  <si>
    <t>de Kempenaerstraat 93</t>
  </si>
  <si>
    <t>2341 GK  OEGSTGEEST</t>
  </si>
  <si>
    <t>2341 GK  93</t>
  </si>
  <si>
    <t>Profanis B.V.</t>
  </si>
  <si>
    <t>Jasperskamp 18</t>
  </si>
  <si>
    <t>7418 GE  DEVENTER</t>
  </si>
  <si>
    <t>7418 GE  18</t>
  </si>
  <si>
    <t>Stichting AMI Medische Beeldvorming Limburg</t>
  </si>
  <si>
    <t>Stichting Mondspecialist Rijswijk</t>
  </si>
  <si>
    <t>Generaal Berenschotlaan 1U</t>
  </si>
  <si>
    <t>2283 JE  RIJSWIJK ZH</t>
  </si>
  <si>
    <t>2283 JE  1</t>
  </si>
  <si>
    <t>Stichting Care4homecare</t>
  </si>
  <si>
    <t>Beechavenue 127-3</t>
  </si>
  <si>
    <t>1119 RB  SCHIPHOL-RIJK</t>
  </si>
  <si>
    <t>1119 RB  127</t>
  </si>
  <si>
    <t>Stichting Wever Facial Plastics</t>
  </si>
  <si>
    <t>Duinvoetlaan 22</t>
  </si>
  <si>
    <t>2243 GL  WASSENAAR</t>
  </si>
  <si>
    <t>2243 GL  22</t>
  </si>
  <si>
    <t>Autimaat B.V.</t>
  </si>
  <si>
    <t>Burgemeester van Nispenstraat 10</t>
  </si>
  <si>
    <t>7001 BS  DOETINCHEM</t>
  </si>
  <si>
    <t>7001 BS  10</t>
  </si>
  <si>
    <t>Stichting Vitaalpunt</t>
  </si>
  <si>
    <t>Amstelveenseweg 88-90</t>
  </si>
  <si>
    <t>1075 XJ  AMSTERDAM</t>
  </si>
  <si>
    <t>1075 XJ  88</t>
  </si>
  <si>
    <t>Stichting IMSZ Kinderpraktijk Zoetermeer</t>
  </si>
  <si>
    <t>Merwedestroom 9</t>
  </si>
  <si>
    <t>2721 BV  ZOETERMEER</t>
  </si>
  <si>
    <t>2721 BV  9</t>
  </si>
  <si>
    <t>Stichting Medisch Centrum de Baronie</t>
  </si>
  <si>
    <t>Minderbroedersstraat 8</t>
  </si>
  <si>
    <t>4811 LX  BREDA</t>
  </si>
  <si>
    <t>4811 LX  8</t>
  </si>
  <si>
    <t>Stichting Zorginstelling Together</t>
  </si>
  <si>
    <t>Spoorhaven 80</t>
  </si>
  <si>
    <t>2651 AV  80</t>
  </si>
  <si>
    <t>Stichting Kop &amp; Lijf</t>
  </si>
  <si>
    <t>Nijverheidswerf 22-24</t>
  </si>
  <si>
    <t>1402 BW  BUSSUM</t>
  </si>
  <si>
    <t>1402 BW  22</t>
  </si>
  <si>
    <t>Stichting Rhino Research</t>
  </si>
  <si>
    <t>Castle Craig Nederland B.V.</t>
  </si>
  <si>
    <t>Wassenaarseweg 33</t>
  </si>
  <si>
    <t>2596 CG  'S-GRAVENHAGE</t>
  </si>
  <si>
    <t>2596 CG  33</t>
  </si>
  <si>
    <t>Stichting Orthopedisch Centrum Zuid Nederland</t>
  </si>
  <si>
    <t>Takkebijsters 5A</t>
  </si>
  <si>
    <t>4817 BL  BREDA</t>
  </si>
  <si>
    <t>4817 BL  5</t>
  </si>
  <si>
    <t>-</t>
  </si>
  <si>
    <t>Coöperatie Nationaal Kinderoncologisch Centrum</t>
  </si>
  <si>
    <t>Postbus 43515</t>
  </si>
  <si>
    <t>Nijmeegsebaan 27</t>
  </si>
  <si>
    <t>6561 KE  GROESBEEK</t>
  </si>
  <si>
    <t>Evean Zorg</t>
  </si>
  <si>
    <t>1440 AB  PURMEREND</t>
  </si>
  <si>
    <t>t Kabouterhuis</t>
  </si>
  <si>
    <t>Amsteldijk 196</t>
  </si>
  <si>
    <t>1079 LK  AMSTERDAM</t>
  </si>
  <si>
    <t>Van Limburg Stirumlaan 6</t>
  </si>
  <si>
    <t>5037 SK  TILBURG</t>
  </si>
  <si>
    <t>Stichting Zorggroep Meander</t>
  </si>
  <si>
    <t>VGG Zorg B.V.</t>
  </si>
  <si>
    <t>6602 GV  WIJCHEN</t>
  </si>
  <si>
    <t>Psychotherapiepraktijk Eindhoven Centrum</t>
  </si>
  <si>
    <t>Raiffeisenstraat 5</t>
  </si>
  <si>
    <t>5611 CH  EINDHOVEN</t>
  </si>
  <si>
    <t>Postbus 4702</t>
  </si>
  <si>
    <t>6085 ZG  HORN</t>
  </si>
  <si>
    <t>Postbus 5726</t>
  </si>
  <si>
    <t>4801 EC  BREDA</t>
  </si>
  <si>
    <t>Eusebiusbuitensingel 2a</t>
  </si>
  <si>
    <t>6828 HS  ARNHEM</t>
  </si>
  <si>
    <t>Postbus 3884</t>
  </si>
  <si>
    <t>1001 AR  AMSTERDAM</t>
  </si>
  <si>
    <t>Postbus 1497</t>
  </si>
  <si>
    <t>9701 BL  GRONINGEN</t>
  </si>
  <si>
    <t>Transparant, centrum voor GGZ</t>
  </si>
  <si>
    <t>Herengracht 100</t>
  </si>
  <si>
    <t>2312 LG  LEIDEN</t>
  </si>
  <si>
    <t>Bergstraat 8</t>
  </si>
  <si>
    <t>3811 NH  AMERSFOORT</t>
  </si>
  <si>
    <t>Yorneo</t>
  </si>
  <si>
    <t>Postbus 114</t>
  </si>
  <si>
    <t>9400 AC  ASSEN</t>
  </si>
  <si>
    <t>Stichting KRAM</t>
  </si>
  <si>
    <t>Postbus 1122</t>
  </si>
  <si>
    <t>1500 AC  ZAANDAM</t>
  </si>
  <si>
    <t>Zorgmaatwerk B.V.</t>
  </si>
  <si>
    <t>Molepaed 10</t>
  </si>
  <si>
    <t>8831 XJ  WINSUM FR</t>
  </si>
  <si>
    <t>Stichting Psycho Eindhoven</t>
  </si>
  <si>
    <t>Vestdijk 9</t>
  </si>
  <si>
    <t>5611 CA  EINDHOVEN</t>
  </si>
  <si>
    <t>Stichting Autismetotaal.nl</t>
  </si>
  <si>
    <t>Oranjelaan 53d</t>
  </si>
  <si>
    <t>5741 HE  BEEK EN DONK</t>
  </si>
  <si>
    <t>EDT Maastricht</t>
  </si>
  <si>
    <t>Capucijnenstraat 92</t>
  </si>
  <si>
    <t>6211 RT  MAASTRICHT</t>
  </si>
  <si>
    <t>HSK</t>
  </si>
  <si>
    <t>Postbus 134</t>
  </si>
  <si>
    <t>6800 AC  ARNHEM</t>
  </si>
  <si>
    <t>Postbus 2051</t>
  </si>
  <si>
    <t>6802 CB  ARNHEM</t>
  </si>
  <si>
    <t>Mentaal Beter</t>
  </si>
  <si>
    <t>Postbus 787</t>
  </si>
  <si>
    <t>Stichting 1nP</t>
  </si>
  <si>
    <t>Postbus 199</t>
  </si>
  <si>
    <t>3220 AD  HELLEVOETSLUIS</t>
  </si>
  <si>
    <t>MoleMann Mental Health Clinics</t>
  </si>
  <si>
    <t>Centrum van Gurchom &amp; Partners</t>
  </si>
  <si>
    <t>Postbus 8740</t>
  </si>
  <si>
    <t>4820 BA  BREDA</t>
  </si>
  <si>
    <t>Stichting Ambulatorium Ottho Gerhard Heldring</t>
  </si>
  <si>
    <t>6670 AA  ZETTEN</t>
  </si>
  <si>
    <t>Ortys depressiecentrum</t>
  </si>
  <si>
    <t>Kanaalweg 29</t>
  </si>
  <si>
    <t>2903 LR  CAPELLE AAN DEN IJSSEL</t>
  </si>
  <si>
    <t>GGMD voor Doven en Slechthorenden</t>
  </si>
  <si>
    <t>Buchnerweg 3</t>
  </si>
  <si>
    <t>2803 GR  GOUDA</t>
  </si>
  <si>
    <t>Vitree</t>
  </si>
  <si>
    <t>Postbus 49</t>
  </si>
  <si>
    <t>8260 AA  KAMPEN</t>
  </si>
  <si>
    <t>Stichting De Vruchtenburg</t>
  </si>
  <si>
    <t>Straatweg 171</t>
  </si>
  <si>
    <t>3054 AD  ROTTERDAM</t>
  </si>
  <si>
    <t>2220 AD  192</t>
  </si>
  <si>
    <t>ZINNmediq B.V.</t>
  </si>
  <si>
    <t>9750 AB  HAREN GN</t>
  </si>
  <si>
    <t>9750 AB  51</t>
  </si>
  <si>
    <t>Stichting Oogkliniek Boerhaave</t>
  </si>
  <si>
    <t>Suijkerberch 10</t>
  </si>
  <si>
    <t>4791 AH  KLUNDERT</t>
  </si>
  <si>
    <t>4791 AH  10</t>
  </si>
  <si>
    <t>Aa het bestuur van</t>
  </si>
  <si>
    <t>Stichting Amsterdam Clinics</t>
  </si>
  <si>
    <t>Van Breestraat 125</t>
  </si>
  <si>
    <t>1071 ZK  AMSTERDAM</t>
  </si>
  <si>
    <t>1071 ZK  125</t>
  </si>
  <si>
    <t>Stichting Beter Lopen Medisch</t>
  </si>
  <si>
    <t>Dapperstraat 7</t>
  </si>
  <si>
    <t>7415 SE  DEVENTER</t>
  </si>
  <si>
    <t>7415 SE  7</t>
  </si>
  <si>
    <t>Stichting ADHD Pratkijk Pietje Bell</t>
  </si>
  <si>
    <t>Phoenixstraat 66</t>
  </si>
  <si>
    <t>2611 AM  DELFT</t>
  </si>
  <si>
    <t>2611 AM  66</t>
  </si>
  <si>
    <t>MRI Diagnostiek Amsterdam B.V.</t>
  </si>
  <si>
    <t>IJsbaanpad 10b</t>
  </si>
  <si>
    <t>1076 CV  AMSTERDAM</t>
  </si>
  <si>
    <t>1076 CV  10</t>
  </si>
  <si>
    <t>Stichting BPM Zorg</t>
  </si>
  <si>
    <t>De Lytse Brekken 1</t>
  </si>
  <si>
    <t>8535 XA  FOLLEGA</t>
  </si>
  <si>
    <t>8535 XA  1</t>
  </si>
  <si>
    <t>Stichting Ormaxfa</t>
  </si>
  <si>
    <t>Jan van Scorelstraat 150</t>
  </si>
  <si>
    <t>3583 CV  UTRECHT</t>
  </si>
  <si>
    <t>3583 CV  150</t>
  </si>
  <si>
    <t>IGHD Verslavingszorg B.V.</t>
  </si>
  <si>
    <t>Terbregseweg 1b</t>
  </si>
  <si>
    <t>3056 JS  ROTTERDAM</t>
  </si>
  <si>
    <t>3056 JS  1</t>
  </si>
  <si>
    <t>Stichting Balans &amp; Impuls Intensief</t>
  </si>
  <si>
    <t>Juliana van Stolberglaan 47</t>
  </si>
  <si>
    <t>2595 CA  'S-GRAVENHAGE</t>
  </si>
  <si>
    <t>2595 CA  47</t>
  </si>
  <si>
    <t>Dependence Limburg B.V.</t>
  </si>
  <si>
    <t>Zeeuws Hand- en Pols Centrum B.V.</t>
  </si>
  <si>
    <t>Stichting Combinatie Jeugdzorg</t>
  </si>
  <si>
    <t>Postbus 1078</t>
  </si>
  <si>
    <t>5602 BB  EINDHOVEN</t>
  </si>
  <si>
    <t>5602 BB  1078</t>
  </si>
  <si>
    <t>Stichting SIJA Zorgverlening</t>
  </si>
  <si>
    <t>Postbus 95902</t>
  </si>
  <si>
    <t>2509 CX  'S-GRAVENHAGE</t>
  </si>
  <si>
    <t>2509 CX  95902</t>
  </si>
  <si>
    <t>Stichting Mens en Corpus</t>
  </si>
  <si>
    <t>Straatweg 199</t>
  </si>
  <si>
    <t>3054 AE  ROTTERDAM</t>
  </si>
  <si>
    <t>3054 AE  199</t>
  </si>
  <si>
    <t>Dialysecentrum Ravenstein B.V.</t>
  </si>
  <si>
    <t>De Verver 1e</t>
  </si>
  <si>
    <t>5371 MZ  RAVENSTEIN</t>
  </si>
  <si>
    <t>5371 MZ  1</t>
  </si>
  <si>
    <t>Stichting Chu Shin</t>
  </si>
  <si>
    <t>Zwaluwenburg 3</t>
  </si>
  <si>
    <t>8084 PD  'T HARDE</t>
  </si>
  <si>
    <t>8084 PD  3</t>
  </si>
  <si>
    <t>Stichting Dermapark Arnhem</t>
  </si>
  <si>
    <t>Diepenbrocklaan 17</t>
  </si>
  <si>
    <t>6815 AH  ARNHEM</t>
  </si>
  <si>
    <t>6815 AH  17</t>
  </si>
  <si>
    <t>Stichting Het Holthoen</t>
  </si>
  <si>
    <t>Het Lage Holt 18</t>
  </si>
  <si>
    <t>7909 BN  HOOGEVEEN</t>
  </si>
  <si>
    <t>7909 BN  18</t>
  </si>
  <si>
    <t>Stiching Kinos</t>
  </si>
  <si>
    <t>Schansweg 37</t>
  </si>
  <si>
    <t>3042 HT  ROTTERDAM</t>
  </si>
  <si>
    <t>3042 HT  37</t>
  </si>
  <si>
    <t>Stichting cardiologisch expertise centrum bijzondere keuringen en adviezen</t>
  </si>
  <si>
    <t>Mennestraat 17</t>
  </si>
  <si>
    <t>3882 AN  PUTTEN</t>
  </si>
  <si>
    <t>3882 AN  17</t>
  </si>
  <si>
    <t>Family Care</t>
  </si>
  <si>
    <t>Provincialeweg  70</t>
  </si>
  <si>
    <t>3329 KP  DORDRECHT</t>
  </si>
  <si>
    <t>3329 KP  70</t>
  </si>
  <si>
    <t>Stichting Oogcentrum Limburg</t>
  </si>
  <si>
    <t>D' Artagnanlaan 115</t>
  </si>
  <si>
    <t>6213 CJ  MAASTRICHT</t>
  </si>
  <si>
    <t>6213 CJ  115</t>
  </si>
  <si>
    <t>ZorgPartij B.V.</t>
  </si>
  <si>
    <t>kamer 320</t>
  </si>
  <si>
    <t>Leidsevaart 594</t>
  </si>
  <si>
    <t>2014 HT  HAARLEM</t>
  </si>
  <si>
    <t>2014 HT  594</t>
  </si>
  <si>
    <t>Tilburgseweg West 100</t>
  </si>
  <si>
    <t>5652 NP  EINDHOVEN</t>
  </si>
  <si>
    <t>5652 NP  100</t>
  </si>
  <si>
    <t>Praktijk voor Seksuologie/Advies en hulp B.V</t>
  </si>
  <si>
    <t>Berkdijksestraat 61</t>
  </si>
  <si>
    <t>5025 VD  TILBURG</t>
  </si>
  <si>
    <t>5025 VD  61</t>
  </si>
  <si>
    <t>Gynmedical</t>
  </si>
  <si>
    <t>Rooseveltstraat 4c</t>
  </si>
  <si>
    <t>2321 BM  LEIDEN</t>
  </si>
  <si>
    <t>2321 BM  4</t>
  </si>
  <si>
    <t>Stichting Rembrandt Kliniek</t>
  </si>
  <si>
    <t>Doezastraat 2a</t>
  </si>
  <si>
    <t>2311 HB  LEIDEN</t>
  </si>
  <si>
    <t>2311 HB  2</t>
  </si>
  <si>
    <t>Stichting Chirurgiecentrum</t>
  </si>
  <si>
    <t>Atalantalaan 32</t>
  </si>
  <si>
    <t>1432 NJ  AALSMEER</t>
  </si>
  <si>
    <t>1432 NJ  32</t>
  </si>
  <si>
    <t>Stichting Medisch Centrum Friesland</t>
  </si>
  <si>
    <t>Dalhuysenstraat 22</t>
  </si>
  <si>
    <t>8448 EW  22</t>
  </si>
  <si>
    <t>Aan het bestuut van</t>
  </si>
  <si>
    <t>Stichting De Zorglaan</t>
  </si>
  <si>
    <t>Bollenweg 17</t>
  </si>
  <si>
    <t>7495 RV  AMBT DELDEN</t>
  </si>
  <si>
    <t>7495 RV  17</t>
  </si>
  <si>
    <t>Stichting MediDelta</t>
  </si>
  <si>
    <t>Bijloopstraat 21</t>
  </si>
  <si>
    <t>4813 HS  BREDA</t>
  </si>
  <si>
    <t>4813 HS  21</t>
  </si>
  <si>
    <t>Autismepunt B.V.</t>
  </si>
  <si>
    <t>Kanaaldijk Zuid 15</t>
  </si>
  <si>
    <t>5611 VA  EINDHOVEN</t>
  </si>
  <si>
    <t>5611 VA  15</t>
  </si>
  <si>
    <t>Endan.nu B.V.</t>
  </si>
  <si>
    <t>Stichting Medische Voortplanting Voorburg</t>
  </si>
  <si>
    <t>Postbus 998</t>
  </si>
  <si>
    <t>2270 AZ  VOORBURG</t>
  </si>
  <si>
    <t>2270 AZ  998</t>
  </si>
  <si>
    <t>8070 AA  NUNSPEET</t>
  </si>
  <si>
    <t>8070 AA  22</t>
  </si>
  <si>
    <t>Stichting Safe Houses</t>
  </si>
  <si>
    <t>Klaprozenweg 15</t>
  </si>
  <si>
    <t>1032 KK  AMSTERDAM</t>
  </si>
  <si>
    <t>1032 KK  15</t>
  </si>
  <si>
    <t>Stichting Reumacentrum voor Reintegratie en Revalidatie</t>
  </si>
  <si>
    <t>Kerkplein 32</t>
  </si>
  <si>
    <t>6461 EG  KERKRADE</t>
  </si>
  <si>
    <t>6461 EG  32</t>
  </si>
  <si>
    <t>Velthuis Kliniek Cosmea, locatie Enschede</t>
  </si>
  <si>
    <t>Stichting DCB Het Scheepvaarthuis</t>
  </si>
  <si>
    <t>Haven Noordzijde 37E</t>
  </si>
  <si>
    <t>7607 ES  ALMELO</t>
  </si>
  <si>
    <t>7607 ES  37</t>
  </si>
  <si>
    <t>Stichting Psoriasisdagbehandelscentrum Midden-Nederland</t>
  </si>
  <si>
    <t>Padberglaan 10</t>
  </si>
  <si>
    <t>6711 PD  EDE GLD</t>
  </si>
  <si>
    <t>6711 PD  10</t>
  </si>
  <si>
    <t>Eye Centre de IJssel</t>
  </si>
  <si>
    <t>Hoofdstraat 67</t>
  </si>
  <si>
    <t>7213 CS  GORSSEL</t>
  </si>
  <si>
    <t>7213 CS  67</t>
  </si>
  <si>
    <t>ZBC Veluwekliniek</t>
  </si>
  <si>
    <t>Eikenlaan 15</t>
  </si>
  <si>
    <t>8051 BD  HATTEM</t>
  </si>
  <si>
    <t>8051 BD  15</t>
  </si>
  <si>
    <t>Stichting FEM-POLI</t>
  </si>
  <si>
    <t>Koggelaan 17</t>
  </si>
  <si>
    <t>8017 JN  ZWOLLE</t>
  </si>
  <si>
    <t>8017 JN  17</t>
  </si>
  <si>
    <t>Stichting Extramurale Mondzorg</t>
  </si>
  <si>
    <t>Groenewoudseweg 315</t>
  </si>
  <si>
    <t>6524 TX  NIJMEGEN</t>
  </si>
  <si>
    <t>6524 TX  315</t>
  </si>
  <si>
    <t>Stichting Visie Centrum voor Oogheelkundige Zorg Utrecht</t>
  </si>
  <si>
    <t>Koningin Wilhelminalaan 5</t>
  </si>
  <si>
    <t>3527 LA  UTRECHT</t>
  </si>
  <si>
    <t>3527 LA  5</t>
  </si>
  <si>
    <t>Dermis Poliklinieken</t>
  </si>
  <si>
    <t>MCB</t>
  </si>
  <si>
    <t>Biltstraat 405</t>
  </si>
  <si>
    <t>3572 AV  UTRECHT</t>
  </si>
  <si>
    <t>3572 AV  405</t>
  </si>
  <si>
    <t>Bergman Medical Care</t>
  </si>
  <si>
    <t>Rijksweg 69</t>
  </si>
  <si>
    <t>1411 GE  NAARDEN</t>
  </si>
  <si>
    <t>1411 GE  69</t>
  </si>
  <si>
    <t>Stichting Belangenbehartiging Medisch Centrum Biltstraat</t>
  </si>
  <si>
    <t>Biltstraat 397-423</t>
  </si>
  <si>
    <t>3572 AV  397</t>
  </si>
  <si>
    <t>Stichting Medisch Centrum Bilthoven</t>
  </si>
  <si>
    <t>Professor Bronkhorstlaan 10</t>
  </si>
  <si>
    <t>Stichting Alant Vrouw</t>
  </si>
  <si>
    <t>Postbus 338</t>
  </si>
  <si>
    <t>3720 AH  BILTHOVEN</t>
  </si>
  <si>
    <t>3720 AH  338</t>
  </si>
  <si>
    <t>Zelfstandig Behandelcentrum Bosch en Duin BV</t>
  </si>
  <si>
    <t>Biltseweg 14</t>
  </si>
  <si>
    <t>3735 ME  BOSCH EN DUIN</t>
  </si>
  <si>
    <t>3735 ME  14</t>
  </si>
  <si>
    <t>Stichting KNO Sint Antonius Ziekenhuis</t>
  </si>
  <si>
    <t>Koekoekslaan 1</t>
  </si>
  <si>
    <t>3435 CM  NIEUWEGEIN</t>
  </si>
  <si>
    <t>3435 CM  1</t>
  </si>
  <si>
    <t>ZBC Eyescan</t>
  </si>
  <si>
    <t>Lucasbolwerk 10</t>
  </si>
  <si>
    <t>3512 EH  UTRECHT</t>
  </si>
  <si>
    <t>3512 EH  10</t>
  </si>
  <si>
    <t>Stichting Carenalis</t>
  </si>
  <si>
    <t>Medisch Centrum Rhijnauwen</t>
  </si>
  <si>
    <t>Regulierenring 9</t>
  </si>
  <si>
    <t>3981 LA  BUNNIK</t>
  </si>
  <si>
    <t>3981 LA  9</t>
  </si>
  <si>
    <t>Stichting Heelkunde Instituut Nederland</t>
  </si>
  <si>
    <t>Zuidereinde 199</t>
  </si>
  <si>
    <t>1243 KW  'S-GRAVELAND</t>
  </si>
  <si>
    <t>1243 KW  199</t>
  </si>
  <si>
    <t>St. Antonius Behandelcentrum</t>
  </si>
  <si>
    <t>MC t Gooi</t>
  </si>
  <si>
    <t>Olmenlaan 42</t>
  </si>
  <si>
    <t>1404 DG  42</t>
  </si>
  <si>
    <t>Stichting KNO Het Gooi en Omstreken</t>
  </si>
  <si>
    <t>Postbus 59</t>
  </si>
  <si>
    <t>3760 AB  SOEST</t>
  </si>
  <si>
    <t>3760 AB  59</t>
  </si>
  <si>
    <t>ZBC Multicare</t>
  </si>
  <si>
    <t>Hoge Naarderweg 7H</t>
  </si>
  <si>
    <t>1217 AB  HILVERSUM</t>
  </si>
  <si>
    <t>1217 AB  7</t>
  </si>
  <si>
    <t>Stichting Zorggroep Zonnestraal</t>
  </si>
  <si>
    <t>Stichting Velthuis Kliniek, locatie Hilversum</t>
  </si>
  <si>
    <t>Stichting MRI Diagnostiek, locatie Den Bosch</t>
  </si>
  <si>
    <t>IJsbaanpad 10B</t>
  </si>
  <si>
    <t>Stichting Poliklinisch Medisch Centrum</t>
  </si>
  <si>
    <t>De Limiet 15</t>
  </si>
  <si>
    <t>4131 NR  VIANEN UT</t>
  </si>
  <si>
    <t>4131 NR  15</t>
  </si>
  <si>
    <t>Maartenskliniek Woerden B.V.( orthopedie of reumatologie)</t>
  </si>
  <si>
    <t>Postbus 8000</t>
  </si>
  <si>
    <t>3440 JD  WOERDEN</t>
  </si>
  <si>
    <t>3440 JD  8000</t>
  </si>
  <si>
    <t>Stichting Flebologisch Centrum Oosterwal</t>
  </si>
  <si>
    <t>1800 AA  ALKMAAR</t>
  </si>
  <si>
    <t>1800 AA  20</t>
  </si>
  <si>
    <t>Stichting Oogheelkundig Medisch Centrum Medinova</t>
  </si>
  <si>
    <t>Amsterdamsevaart 268</t>
  </si>
  <si>
    <t>2032 EK  HAARLEM</t>
  </si>
  <si>
    <t>2032 EK  268</t>
  </si>
  <si>
    <t>KNO- Haarlemmermeer</t>
  </si>
  <si>
    <t>Oranjeplein 2</t>
  </si>
  <si>
    <t>2012 LP  HAARLEM</t>
  </si>
  <si>
    <t>2012 LP  2</t>
  </si>
  <si>
    <t>Stichting Transpaarne</t>
  </si>
  <si>
    <t>Stichting Clinix</t>
  </si>
  <si>
    <t>Oogmedisch Centrum Zaandam</t>
  </si>
  <si>
    <t>Oostzijde 18d</t>
  </si>
  <si>
    <t>1502 BG  ZAANDAM</t>
  </si>
  <si>
    <t>1502 BG  18</t>
  </si>
  <si>
    <t>Oogkliniek Visser-Zandbergen</t>
  </si>
  <si>
    <t>Purmerdijk 5</t>
  </si>
  <si>
    <t>1452 AE  ILPENDAM</t>
  </si>
  <si>
    <t>1452 AE  5</t>
  </si>
  <si>
    <t>Stichting Cardiologie Centra Nederland</t>
  </si>
  <si>
    <t>Stichting Diagnostisch Centrum Amsterdam</t>
  </si>
  <si>
    <t>Tesselschadestraat 4</t>
  </si>
  <si>
    <t>1054 ET  AMSTERDAM</t>
  </si>
  <si>
    <t>1054 ET  4</t>
  </si>
  <si>
    <t>Stichting Oogheelkundig Medisch Centrum Amsterdam</t>
  </si>
  <si>
    <t>De Lairessestraat 59</t>
  </si>
  <si>
    <t>1071 NT  AMSTERDAM</t>
  </si>
  <si>
    <t>1071 NT  59</t>
  </si>
  <si>
    <t>Oogzorg Amsterdam</t>
  </si>
  <si>
    <t>Zuidplein Hoog 448</t>
  </si>
  <si>
    <t>3083 BL  ROTTERDAM</t>
  </si>
  <si>
    <t>3083 BL  448</t>
  </si>
  <si>
    <t>Stichting Dermatologiepraktijk, Praktijk Eendenburg/Nanninga</t>
  </si>
  <si>
    <t>Hogeweg 50</t>
  </si>
  <si>
    <t>1098 CE  AMSTERDAM</t>
  </si>
  <si>
    <t>1098 CE  50</t>
  </si>
  <si>
    <t>Stichting Cardiologie Geervliet</t>
  </si>
  <si>
    <t>Geervliet 231</t>
  </si>
  <si>
    <t>1082 NP  AMSTERDAM</t>
  </si>
  <si>
    <t>1082 NP  231</t>
  </si>
  <si>
    <t>Stichting Oogzorg Opticus</t>
  </si>
  <si>
    <t>Schoorsteen 18</t>
  </si>
  <si>
    <t>1431 LV  AALSMEER</t>
  </si>
  <si>
    <t>1431 LV  18</t>
  </si>
  <si>
    <t>Stichting MRI Diagnostiek</t>
  </si>
  <si>
    <t>Ksyos Expertise Centrum</t>
  </si>
  <si>
    <t>Amsterdamseweg 206</t>
  </si>
  <si>
    <t>1182 HL  AMSTELVEEN</t>
  </si>
  <si>
    <t>1182 HL  206</t>
  </si>
  <si>
    <t>Stichting Oogzorg Amstelveen</t>
  </si>
  <si>
    <t>Burgemeester Haspelslaan 131</t>
  </si>
  <si>
    <t>1181 NC  AMSTELVEEN</t>
  </si>
  <si>
    <t>1181 NC  131</t>
  </si>
  <si>
    <t>Cardiologie Landsmeer</t>
  </si>
  <si>
    <t>Zuideinde 15</t>
  </si>
  <si>
    <t>1121 CJ  LANDSMEER</t>
  </si>
  <si>
    <t>1121 CJ  15</t>
  </si>
  <si>
    <t>Stichting Dr. Kuypers Kliniek</t>
  </si>
  <si>
    <t>Nieuwe Steen 14</t>
  </si>
  <si>
    <t>1625 HV  HOORN NH</t>
  </si>
  <si>
    <t>1625 HV  14</t>
  </si>
  <si>
    <t>Ra-Medical</t>
  </si>
  <si>
    <t>Parallelweg 124-04</t>
  </si>
  <si>
    <t>1948 NN  BEVERWIJK</t>
  </si>
  <si>
    <t>1948 NN  124</t>
  </si>
  <si>
    <t>Stichting Oogheelkunde Rijswijk</t>
  </si>
  <si>
    <t>Madame Curielaan 8</t>
  </si>
  <si>
    <t>2289 CA  RIJSWIJK ZH</t>
  </si>
  <si>
    <t>2289 CA  8</t>
  </si>
  <si>
    <t>Stichting Moshe Yemin Kliniek Holystaete Nederland</t>
  </si>
  <si>
    <t>Churchillsingel 480</t>
  </si>
  <si>
    <t>3137 XB  VLAARDINGEN</t>
  </si>
  <si>
    <t>3137 XB  480</t>
  </si>
  <si>
    <t>Stichting Medisch Centrum Regentesse</t>
  </si>
  <si>
    <t>Regentesseplein 14</t>
  </si>
  <si>
    <t>2562 EV  'S-GRAVENHAGE</t>
  </si>
  <si>
    <t>2562 EV  14</t>
  </si>
  <si>
    <t>KNO-care</t>
  </si>
  <si>
    <t>Frankenslag 44</t>
  </si>
  <si>
    <t>2582 HS  'S-GRAVENHAGE</t>
  </si>
  <si>
    <t>2582 HS  44</t>
  </si>
  <si>
    <t>Annatommie -centra voor orthopedie-bv</t>
  </si>
  <si>
    <t>Polakweg 7</t>
  </si>
  <si>
    <t>2288 GG  RIJSWIJK ZH</t>
  </si>
  <si>
    <t>2288 GG  7</t>
  </si>
  <si>
    <t>Nederlands Centrum Plastische chirurgie</t>
  </si>
  <si>
    <t>Koninginnegracht 94-95</t>
  </si>
  <si>
    <t>2514 AK  'S-GRAVENHAGE</t>
  </si>
  <si>
    <t>2514 AK  94</t>
  </si>
  <si>
    <t>Stichting Kliniek Lange Voorhout</t>
  </si>
  <si>
    <t>Braillelaan 6</t>
  </si>
  <si>
    <t>2289 CM  RIJSWIJK ZH</t>
  </si>
  <si>
    <t>2289 CM  6</t>
  </si>
  <si>
    <t>Dianova hemodialyse e.a. Katwijk</t>
  </si>
  <si>
    <t>Rijnsburgerweg 10</t>
  </si>
  <si>
    <t>2333 AA  LEIDEN</t>
  </si>
  <si>
    <t>2333 AA  10</t>
  </si>
  <si>
    <t>Nieuwegein</t>
  </si>
  <si>
    <t>Rijnlands Medisch Centrum</t>
  </si>
  <si>
    <t>Simon Smitweg 1</t>
  </si>
  <si>
    <t>2353 GA  LEIDERDORP</t>
  </si>
  <si>
    <t>2353 GA  1</t>
  </si>
  <si>
    <t>Ned. Proctologisch en Bekkenbodemcentrum (NPBC)</t>
  </si>
  <si>
    <t>Kinderwens MC B.V.</t>
  </si>
  <si>
    <t>Simon Smitweg 16A</t>
  </si>
  <si>
    <t>2353 GA  16</t>
  </si>
  <si>
    <t>CASA Medical</t>
  </si>
  <si>
    <t>Postbus 17476</t>
  </si>
  <si>
    <t>2502 CL  'S-GRAVENHAGE</t>
  </si>
  <si>
    <t>2502 CL  17476</t>
  </si>
  <si>
    <t>Stichting Visionclinics Oogzorg</t>
  </si>
  <si>
    <t>Postbus 85337</t>
  </si>
  <si>
    <t>3508 AH  UTRECHT</t>
  </si>
  <si>
    <t>3508 AH  85337</t>
  </si>
  <si>
    <t>Stichting Kliniek Zestienhoven Medinova</t>
  </si>
  <si>
    <t>6880 AG  VELP GLD</t>
  </si>
  <si>
    <t>6880 AG  278</t>
  </si>
  <si>
    <t>ZBC  De Terp</t>
  </si>
  <si>
    <t>Hollandsch Diep 63J</t>
  </si>
  <si>
    <t>2904 EP  CAPELLE AAN DEN IJSSEL</t>
  </si>
  <si>
    <t>2904 EP  63</t>
  </si>
  <si>
    <t>Stichting Polikliniek de Blaak</t>
  </si>
  <si>
    <t>Blaak 243</t>
  </si>
  <si>
    <t>3011 GB  ROTTERDAM</t>
  </si>
  <si>
    <t>3011 GB  243</t>
  </si>
  <si>
    <t>Stichting tot bevordering van de ontwikkeling van de dermatologie, venerologie en flebologie</t>
  </si>
  <si>
    <t>Glashaven 14G</t>
  </si>
  <si>
    <t>3011 XH  ROTTERDAM</t>
  </si>
  <si>
    <t>3011 XH  14</t>
  </si>
  <si>
    <t>Stichting Oogzorg Rotterdam</t>
  </si>
  <si>
    <t>Stichting Melles Hoornvlieskliniek</t>
  </si>
  <si>
    <t>Laan op Zuid 88</t>
  </si>
  <si>
    <t>3071 AA  ROTTERDAM</t>
  </si>
  <si>
    <t>3071 AA  88</t>
  </si>
  <si>
    <t>Huidkliniek Zuid</t>
  </si>
  <si>
    <t>Utenhagestraat 187</t>
  </si>
  <si>
    <t>3083 VP  ROTTERDAM</t>
  </si>
  <si>
    <t>3083 VP  187</t>
  </si>
  <si>
    <t>Stichting Osteoporose Medisch Centrum</t>
  </si>
  <si>
    <t>Postbus 25292</t>
  </si>
  <si>
    <t>3001 HG  ROTTERDAM</t>
  </si>
  <si>
    <t>3001 HG  25292</t>
  </si>
  <si>
    <t>Stichting Velthuis Kliniek</t>
  </si>
  <si>
    <t>Prevalis</t>
  </si>
  <si>
    <t>3990 GE  HOUTEN</t>
  </si>
  <si>
    <t>3990 GE  405</t>
  </si>
  <si>
    <t>Diabeter</t>
  </si>
  <si>
    <t>Haringvliet 72</t>
  </si>
  <si>
    <t>3011 TG  ROTTERDAM</t>
  </si>
  <si>
    <t>3011 TG  72</t>
  </si>
  <si>
    <t>Stichting Professor Hennemann Kliniek</t>
  </si>
  <si>
    <t>Stevinweg 11</t>
  </si>
  <si>
    <t>3208 KM  SPIJKENISSE</t>
  </si>
  <si>
    <t>3208 KM  11</t>
  </si>
  <si>
    <t>Instituut voor Hyperbare Geneeskunde</t>
  </si>
  <si>
    <t>Beethovenkliniek</t>
  </si>
  <si>
    <t>Van Beethovensingel 54</t>
  </si>
  <si>
    <t>3055 JK  ROTTERDAM</t>
  </si>
  <si>
    <t>3055 JK  54</t>
  </si>
  <si>
    <t>Het bestuur aan</t>
  </si>
  <si>
    <t>Park Medisch Centrum</t>
  </si>
  <si>
    <t>Stichting HZCR</t>
  </si>
  <si>
    <t>Houtkopersstraat 38</t>
  </si>
  <si>
    <t>3334 KD  ZWIJNDRECHT</t>
  </si>
  <si>
    <t>3334 KD  38</t>
  </si>
  <si>
    <t>ZBC IJsselland</t>
  </si>
  <si>
    <t>Groene Hart Extra Zorg</t>
  </si>
  <si>
    <t>Bleulandweg 10</t>
  </si>
  <si>
    <t>2803 HH  GOUDA</t>
  </si>
  <si>
    <t>2803 HH  10</t>
  </si>
  <si>
    <t>Ooglasercentrum Drechtsteden</t>
  </si>
  <si>
    <t>3350 AG  PAPENDRECHT</t>
  </si>
  <si>
    <t>3350 AG  260</t>
  </si>
  <si>
    <t>Kliniek Klein Rosendael MEDINOVA</t>
  </si>
  <si>
    <t>Rosendaalselaan 30</t>
  </si>
  <si>
    <t>6891 DG  ROZENDAAL</t>
  </si>
  <si>
    <t>6891 DG  30</t>
  </si>
  <si>
    <t>Stichting Rugpoli</t>
  </si>
  <si>
    <t>De Eiken 3</t>
  </si>
  <si>
    <t>7491 HP  DELDEN</t>
  </si>
  <si>
    <t>7491 HP  3</t>
  </si>
  <si>
    <t>Stichting Andros Mannenkliniek</t>
  </si>
  <si>
    <t>Postbus 30005</t>
  </si>
  <si>
    <t>6803 AA  ARNHEM</t>
  </si>
  <si>
    <t>6803 AA  30005</t>
  </si>
  <si>
    <t>Gewicht op Maat</t>
  </si>
  <si>
    <t>6880 AA  VELP GLD</t>
  </si>
  <si>
    <t>6880 AA  8</t>
  </si>
  <si>
    <t>Sticthing Cardiologie Heelsum</t>
  </si>
  <si>
    <t>Veentjesbrug 5</t>
  </si>
  <si>
    <t>6866 NC  HEELSUM</t>
  </si>
  <si>
    <t>6866 NC  5</t>
  </si>
  <si>
    <t>Stichting Mauritsklinieken, locatie Nijmegen</t>
  </si>
  <si>
    <t>St. Canisiussingel 1</t>
  </si>
  <si>
    <t>6511 TE  NIJMEGEN</t>
  </si>
  <si>
    <t>6511 TE  1</t>
  </si>
  <si>
    <t>Stichting Velthuiskliniek, locatie Eindhoven</t>
  </si>
  <si>
    <t>Keizer Karel V Singel 14</t>
  </si>
  <si>
    <t>5615 PE  EINDHOVEN</t>
  </si>
  <si>
    <t>5615 PE  14</t>
  </si>
  <si>
    <t>Medisch Centrum Waalre B.V.</t>
  </si>
  <si>
    <t>Van Dijklaan 9</t>
  </si>
  <si>
    <t>5581 WG  WAALRE</t>
  </si>
  <si>
    <t>5581 WG  9</t>
  </si>
  <si>
    <t>Reinaert Kliniek</t>
  </si>
  <si>
    <t>Brouwersweg 100C 02</t>
  </si>
  <si>
    <t>6216 EG  MAASTRICHT</t>
  </si>
  <si>
    <t>6216 EG  100</t>
  </si>
  <si>
    <t>Stichting Askleipion</t>
  </si>
  <si>
    <t>Broekhem 25</t>
  </si>
  <si>
    <t>6301 HD  VALKENBURG LB</t>
  </si>
  <si>
    <t>6301 HD  25</t>
  </si>
  <si>
    <t>Stichting ViaSana</t>
  </si>
  <si>
    <t>Hoogveldseweg 1</t>
  </si>
  <si>
    <t>5451 AA  MILL</t>
  </si>
  <si>
    <t>5451 AA  1</t>
  </si>
  <si>
    <t>Stichting Orthopedisch medisch centrum (i.o)</t>
  </si>
  <si>
    <t>Het Bergske 4</t>
  </si>
  <si>
    <t>6417 GN  HEERLEN</t>
  </si>
  <si>
    <t>6417 GN  4</t>
  </si>
  <si>
    <t>Annadal Medisch Centrum Maastricht</t>
  </si>
  <si>
    <t>Becanusstraat 17 A 05</t>
  </si>
  <si>
    <t>6216 BX  MAASTRICHT</t>
  </si>
  <si>
    <t>6216 BX  17</t>
  </si>
  <si>
    <t>Stichting Dokter Kolbach kliniek</t>
  </si>
  <si>
    <t>Reinaartsingel 50</t>
  </si>
  <si>
    <t>6218 AC  MAASTRICHT</t>
  </si>
  <si>
    <t>6218 AC  50</t>
  </si>
  <si>
    <t>Stichting Revalidatieartsenpraktijk</t>
  </si>
  <si>
    <t>Parallelweg 2</t>
  </si>
  <si>
    <t>6411 ND  HEERLEN</t>
  </si>
  <si>
    <t>6411 ND  2</t>
  </si>
  <si>
    <t>Stichting ViaCura</t>
  </si>
  <si>
    <t>Merseloseweg 130</t>
  </si>
  <si>
    <t>5801 CE  VENRAY</t>
  </si>
  <si>
    <t>5801 CE  130</t>
  </si>
  <si>
    <t>Stichting VieCuri Vitaal</t>
  </si>
  <si>
    <t>ZBC Atrium Medisch Centrum Parkstad</t>
  </si>
  <si>
    <t>Med. Coordinatiecentrum eerste en tweede lijn Westelijke Mijnstreek BV</t>
  </si>
  <si>
    <t>Stichting StolMed Klinieken</t>
  </si>
  <si>
    <t>Heimolendreef 9</t>
  </si>
  <si>
    <t>4715 TC  RUCPHEN</t>
  </si>
  <si>
    <t>4715 TC  9</t>
  </si>
  <si>
    <t>Stichting Gezicht Noord Brabant</t>
  </si>
  <si>
    <t>Dillehof 73</t>
  </si>
  <si>
    <t>4907 BG  OOSTERHOUT NB</t>
  </si>
  <si>
    <t>4907 BG  73</t>
  </si>
  <si>
    <t>Stichting Geertgen</t>
  </si>
  <si>
    <t>Pater Rossaertstraat 3</t>
  </si>
  <si>
    <t>5424 TG  ELSENDORP</t>
  </si>
  <si>
    <t>5424 TG  3</t>
  </si>
  <si>
    <t>Stichting Acura M.C</t>
  </si>
  <si>
    <t>Hoogstraat 15</t>
  </si>
  <si>
    <t>6001 ET  WEERT</t>
  </si>
  <si>
    <t>6001 ET  15</t>
  </si>
  <si>
    <t>Blue Label</t>
  </si>
  <si>
    <t>Pastoor van Genklaan 6</t>
  </si>
  <si>
    <t>4501 AJ  OOSTBURG</t>
  </si>
  <si>
    <t>4501 AJ  6</t>
  </si>
  <si>
    <t>Stichting Cardiologie Centrum Care for Heart</t>
  </si>
  <si>
    <t>Koraalrood 28</t>
  </si>
  <si>
    <t>2718 SC  ZOETERMEER</t>
  </si>
  <si>
    <t>2718 SC  28</t>
  </si>
  <si>
    <t>Stichting Zorg Praktijk Dermatologie Avenue Carnisse</t>
  </si>
  <si>
    <t>Avenue Carnisse 62-64</t>
  </si>
  <si>
    <t>2993 MH  BARENDRECHT</t>
  </si>
  <si>
    <t>2993 MH  62</t>
  </si>
  <si>
    <t>Stichting Van Leeuwenhoek Kliniek</t>
  </si>
  <si>
    <t>Postbus 90203</t>
  </si>
  <si>
    <t>1006 BE  AMSTERDAM</t>
  </si>
  <si>
    <t>1006 BE  90203</t>
  </si>
  <si>
    <t>Stichting Kliniek Naaldwijk</t>
  </si>
  <si>
    <t>Hendrik van Naaldwijkstraat 38</t>
  </si>
  <si>
    <t>2671 BD  NAALDWIJK</t>
  </si>
  <si>
    <t>2671 BD  38</t>
  </si>
  <si>
    <t>Stichting Kaakchirurgisch Centrum</t>
  </si>
  <si>
    <t>Voldersgracht 25</t>
  </si>
  <si>
    <t>2611 EV  DELFT</t>
  </si>
  <si>
    <t>2611 EV  25</t>
  </si>
  <si>
    <t>Stichting Medisch Welness Centrum Zeeland</t>
  </si>
  <si>
    <t>Piet Heinstraat 41</t>
  </si>
  <si>
    <t>4461 GL  41</t>
  </si>
  <si>
    <t>Stichting Dental Select</t>
  </si>
  <si>
    <t>Burgemeester van den Elzenlaan 41</t>
  </si>
  <si>
    <t>5348 JN  OSS</t>
  </si>
  <si>
    <t>5348 JN  41</t>
  </si>
  <si>
    <t>Midden Brabant Kliniek</t>
  </si>
  <si>
    <t>Bosscheweg 71</t>
  </si>
  <si>
    <t>5056 KB  BERKEL-ENSCHOT</t>
  </si>
  <si>
    <t>5056 KB  71</t>
  </si>
  <si>
    <t>Stichting Beste Zorg</t>
  </si>
  <si>
    <t>Amersfoortseweg 43</t>
  </si>
  <si>
    <t>3712 BA  HUIS TER HEIDE UT</t>
  </si>
  <si>
    <t>3712 BA  43</t>
  </si>
  <si>
    <t>Genrayhof/ ZBC Kliniek Arenborghoeve</t>
  </si>
  <si>
    <t>Genrayweg 47-49</t>
  </si>
  <si>
    <t>5916 NG  VENLO</t>
  </si>
  <si>
    <t>5916 NG  47</t>
  </si>
  <si>
    <t>Stichting Sonoor</t>
  </si>
  <si>
    <t>Koudelaan 14A</t>
  </si>
  <si>
    <t>3749 AM  LAGE VUURSCHE</t>
  </si>
  <si>
    <t>3749 AM  14</t>
  </si>
  <si>
    <t>Stichting SOMT Diagnostics</t>
  </si>
  <si>
    <t>Softwareweg 5</t>
  </si>
  <si>
    <t>3821 BN  AMERSFOORT</t>
  </si>
  <si>
    <t>3821 BN  5</t>
  </si>
  <si>
    <t>Stichting Waterland Kliniek</t>
  </si>
  <si>
    <t>Centrum Obesitas Nederland</t>
  </si>
  <si>
    <t>Stichting Zelfstandig Behandel Centrum Weert</t>
  </si>
  <si>
    <t>Stichting OPSIS Oogartsenpraktijk</t>
  </si>
  <si>
    <t>Postbus 720</t>
  </si>
  <si>
    <t>1180 AS  AMSTELVEEN</t>
  </si>
  <si>
    <t>1180 AS  720</t>
  </si>
  <si>
    <t>Stichting Mondzorgkliniek Kampen</t>
  </si>
  <si>
    <t>Europa-allee 8B</t>
  </si>
  <si>
    <t>8265 VB  KAMPEN</t>
  </si>
  <si>
    <t>8265 VB  8</t>
  </si>
  <si>
    <t>Stichting Zelfstandig behandelcentrum Bernhoven</t>
  </si>
  <si>
    <t>Joannes Zwijsenlaan 121</t>
  </si>
  <si>
    <t>5342 BT  OSS</t>
  </si>
  <si>
    <t>5342 BT  121</t>
  </si>
  <si>
    <t>Stichting Polikliniek de Weegschaalhof</t>
  </si>
  <si>
    <t>Weegschaalhof 20</t>
  </si>
  <si>
    <t>3067 TS  ROTTERDAM</t>
  </si>
  <si>
    <t>3067 TS  20</t>
  </si>
  <si>
    <t>Stichting Phacocentrum</t>
  </si>
  <si>
    <t>Vughterweg 47K</t>
  </si>
  <si>
    <t>5211 CK  'S-HERTOGENBOSCH</t>
  </si>
  <si>
    <t>5211 CK  47</t>
  </si>
  <si>
    <t>Stichting Dermatologisch Centrum Amstel &amp; Vechtstreek</t>
  </si>
  <si>
    <t>J.Homan van der Heideplein 88</t>
  </si>
  <si>
    <t>3604 DK  MAARSSEN</t>
  </si>
  <si>
    <t>3604 DK  88</t>
  </si>
  <si>
    <t>Stichting Spine Care</t>
  </si>
  <si>
    <t>Hospitaallaan 10</t>
  </si>
  <si>
    <t>9341 AH  VEENHUIZEN</t>
  </si>
  <si>
    <t>9341 AH  10</t>
  </si>
  <si>
    <t>Stichting Dermatologisch Centrum</t>
  </si>
  <si>
    <t>Oliestraat 54</t>
  </si>
  <si>
    <t>5301 BB  ZALTBOMMEL</t>
  </si>
  <si>
    <t>5301 BB  54</t>
  </si>
  <si>
    <t>Cardio Centrum Goes</t>
  </si>
  <si>
    <t>Beatrixlaan 20</t>
  </si>
  <si>
    <t>4461 PN  GOES</t>
  </si>
  <si>
    <t>4461 PN  20</t>
  </si>
  <si>
    <t>Kinderpraktijk Hillegersberg</t>
  </si>
  <si>
    <t>Adriaen van der Doeslaan 17</t>
  </si>
  <si>
    <t>3054 EA  ROTTERDAM</t>
  </si>
  <si>
    <t>3054 EA  17</t>
  </si>
  <si>
    <t>Stichting The Hand Clinic</t>
  </si>
  <si>
    <t>Wapserveld 21</t>
  </si>
  <si>
    <t>2151 JP  NIEUW VENNEP</t>
  </si>
  <si>
    <t>2151 JP  21</t>
  </si>
  <si>
    <t>Stichting Oogziekenhuis Oost-Nederland</t>
  </si>
  <si>
    <t>Bokslee 3</t>
  </si>
  <si>
    <t>8447 CN  HEERENVEEN</t>
  </si>
  <si>
    <t>8447 CN  3</t>
  </si>
  <si>
    <t>Stichting MRI Diagnostiek, locatie Rotterdam</t>
  </si>
  <si>
    <t>Het bestuur van de Stichting</t>
  </si>
  <si>
    <t>Klin. Genet. Centrum Nijmegen e.o.</t>
  </si>
  <si>
    <t>UMC St Radboud - huispost 26</t>
  </si>
  <si>
    <t>UMC KGC</t>
  </si>
  <si>
    <t>Postbus 85500</t>
  </si>
  <si>
    <t>3508 GA  UTRECHT</t>
  </si>
  <si>
    <t>3508 GA  85500</t>
  </si>
  <si>
    <t>Raad van bestuur van het</t>
  </si>
  <si>
    <t>Academisch Medisch Centrum / KGC</t>
  </si>
  <si>
    <t>VU Medisch Centrum, Stichting KGC</t>
  </si>
  <si>
    <t>ruimtenummer 1 WBU 18</t>
  </si>
  <si>
    <t>De Raad van Bestuur van het</t>
  </si>
  <si>
    <t>Raad van Bestuur van de</t>
  </si>
  <si>
    <t>Academisch ziekenhuis Maastricht, Klinische Genetica</t>
  </si>
  <si>
    <t>CPA Amsterdam en Omstreken</t>
  </si>
  <si>
    <t>Afd. Financiën</t>
  </si>
  <si>
    <t>Nieuwe Achtergracht 100</t>
  </si>
  <si>
    <t>1018 WT  AMSTERDAM</t>
  </si>
  <si>
    <t>1018 WT  100</t>
  </si>
  <si>
    <t>St. RAV/AZG Drenthe, afd. CPA</t>
  </si>
  <si>
    <t>CPA Zuid-Holland Zuid</t>
  </si>
  <si>
    <t>Veiligheidsregio Zuidoost-Brabant, Meldkamer Ambulancezorg</t>
  </si>
  <si>
    <t>Meldkamer Ambulancezorg</t>
  </si>
  <si>
    <t>Hulpverleningsregio Haaglanden Afdeling CPA</t>
  </si>
  <si>
    <t>Postbus 52155</t>
  </si>
  <si>
    <t>2505 CD  'S-GRAVENHAGE</t>
  </si>
  <si>
    <t>2505 CD  52155</t>
  </si>
  <si>
    <t>Regionale Ambulancevoorziening Groningen, meldkamer ambulancezorg</t>
  </si>
  <si>
    <t>Centrale Post Ambulancevervoer Friesland</t>
  </si>
  <si>
    <t>Postbus 612</t>
  </si>
  <si>
    <t>8901 BK  LEEUWARDEN</t>
  </si>
  <si>
    <t>8901 BK  612</t>
  </si>
  <si>
    <t>Meldkamer Ambulancezorg (MKA)</t>
  </si>
  <si>
    <t>Rooseveltstraat 4a</t>
  </si>
  <si>
    <t>GGD Flevoland</t>
  </si>
  <si>
    <t>Veiligheidsregio Gelderland-Zuid</t>
  </si>
  <si>
    <t>Veiligheidsregio Rotterdam-Rijnmond</t>
  </si>
  <si>
    <t>Postbus 9154</t>
  </si>
  <si>
    <t>3007 AD  ROTTERDAM</t>
  </si>
  <si>
    <t>3007 AD  9154</t>
  </si>
  <si>
    <t>Centrale Post Ambulancevervoer Zwolle</t>
  </si>
  <si>
    <t>Via het Formulier Webportaal zorgaanbieder kunt u zich aanmelden om in de toekomst de rekenstaten en tariefbeschikkingen digitaal (in pdf-formaat) via een webportaal te ontvangen in plaats van op papier via de post. Dit betekent dat de rekenstaten en tariefbeschikking van dit NZa-instellingsnummer voortaan digitaal gepubliceerd worden op het webportaal. De rekenstaten en tariefbeschikkingen worden dan niet meer op papier via de post verzonden. Als u zich niet aanmeldt, dan blijft u de rekenstaten en tariefbeschikkingen op de gebruikelijke wijze op papier via de post ontvangen.</t>
  </si>
  <si>
    <t xml:space="preserve">  1. Vul uw NZa registratienummer in.</t>
  </si>
  <si>
    <t>Ja</t>
  </si>
  <si>
    <t>Centrale Post Ambulancevervoer Zeeland</t>
  </si>
  <si>
    <t>Postbus 8016</t>
  </si>
  <si>
    <t>4330 EA  MIDDELBURG</t>
  </si>
  <si>
    <t>4330 EA  8016</t>
  </si>
  <si>
    <t>CPA Ambulance Oost</t>
  </si>
  <si>
    <t>Veiligheidsregio Noord-Holland N Meldkamer NHN Ambulance/Brandweer</t>
  </si>
  <si>
    <t>CPA Utrecht</t>
  </si>
  <si>
    <t>MKA Zuid-Limburg</t>
  </si>
  <si>
    <t>Geleenbeeklaan 2</t>
  </si>
  <si>
    <t>6166 GR  GELEEN</t>
  </si>
  <si>
    <t>6166 GR  2</t>
  </si>
  <si>
    <t>Postbus 398</t>
  </si>
  <si>
    <t xml:space="preserve">  9. Zet een handtekening op de uitgeprinte versie bij "Ondertekening".</t>
  </si>
  <si>
    <t xml:space="preserve">  8. Print het (opgeslagen) ingevulde formulier uit.</t>
  </si>
  <si>
    <t xml:space="preserve">  6. Als uw kiest voor "Nee, ik meld mij niet aan", dan graag onderaan het formulier de reden(en) vermelden waarom u zich niet aanmeldt.</t>
  </si>
  <si>
    <t xml:space="preserve">  5. Vul bij "Ondertekening" de naam van de ondertekenaar in tezamen met de datum van ondertekening.</t>
  </si>
  <si>
    <t xml:space="preserve">  4. Vul de contactgegevens in bij "Gegevens 2e contactpersoon" (optioneel).</t>
  </si>
  <si>
    <t xml:space="preserve">  3. Vul de contactgegevens in bij "Gegevens 1e contactpersoon" (vereist).</t>
  </si>
  <si>
    <t xml:space="preserve">  2. Maak een keuze voor "Ja, ik meldt mij aan!" of "Nee, ik meld mij niet aan." (de standaardwaarde is "Ja, ik meld mij aan!").</t>
  </si>
  <si>
    <t>Postbus 888</t>
  </si>
  <si>
    <t>Postbus 24</t>
  </si>
  <si>
    <t>Plaats</t>
  </si>
  <si>
    <t>Cat</t>
  </si>
  <si>
    <t>Registratienummer NZa</t>
  </si>
  <si>
    <t>Naam</t>
  </si>
  <si>
    <t>Adres</t>
  </si>
  <si>
    <t>Postcode</t>
  </si>
  <si>
    <t>(vereist)</t>
  </si>
  <si>
    <t>(optioneel)</t>
  </si>
  <si>
    <t>Postbus 267</t>
  </si>
  <si>
    <t>Postbus 417</t>
  </si>
  <si>
    <t xml:space="preserve">           </t>
  </si>
  <si>
    <t>TOELICHTING</t>
  </si>
  <si>
    <t>Algemeen</t>
  </si>
  <si>
    <t>De invulvelden zijn (licht)blauw gekleurd.</t>
  </si>
  <si>
    <t>Postbus 5500</t>
  </si>
  <si>
    <t>Rol</t>
  </si>
  <si>
    <t>CTG-categorie</t>
  </si>
  <si>
    <t>Titel</t>
  </si>
  <si>
    <t>Tav</t>
  </si>
  <si>
    <t>Locatie</t>
  </si>
  <si>
    <t>Kixcode</t>
  </si>
  <si>
    <t>I</t>
  </si>
  <si>
    <t>Het bestuur van</t>
  </si>
  <si>
    <t>Wilhelmina Ziekenhuis</t>
  </si>
  <si>
    <t>9400 RA  ASSEN</t>
  </si>
  <si>
    <t>9400 RA  30001</t>
  </si>
  <si>
    <t>Het bestuur van het</t>
  </si>
  <si>
    <t>Refaja Ziekenhuis</t>
  </si>
  <si>
    <t>Boerhaavestraat 1</t>
  </si>
  <si>
    <t>9501 HE  STADSKANAAL</t>
  </si>
  <si>
    <t>9501 HE  1</t>
  </si>
  <si>
    <t>Het bestuur en directie van het</t>
  </si>
  <si>
    <t>Martini Ziekenhuis</t>
  </si>
  <si>
    <t>Postbus 30033</t>
  </si>
  <si>
    <t>9700 RM  GRONINGEN</t>
  </si>
  <si>
    <t>9700 RM  30033</t>
  </si>
  <si>
    <t>Voorzitter Raad van Bestuur van</t>
  </si>
  <si>
    <t>Stichting de Ommelander Ziekenhuis Groep</t>
  </si>
  <si>
    <t>Postbus 30000</t>
  </si>
  <si>
    <t>9670 RA  WINSCHOTEN</t>
  </si>
  <si>
    <t>9670 RA  30000</t>
  </si>
  <si>
    <t>Aan het bestuur van</t>
  </si>
  <si>
    <t>Scheper-Bethesda Ziekenhuis</t>
  </si>
  <si>
    <t>Postbus 2006</t>
  </si>
  <si>
    <t>7900 BA  HOOGEVEEN</t>
  </si>
  <si>
    <t>7900 BA  2006</t>
  </si>
  <si>
    <t>Talma Sionsberg</t>
  </si>
  <si>
    <t>EAD</t>
  </si>
  <si>
    <t>9100 AA  DOKKUM</t>
  </si>
  <si>
    <t>9100 AA  39</t>
  </si>
  <si>
    <t>ziekenhuis Nij Smellinghe Drachten</t>
  </si>
  <si>
    <t>Postbus 20200</t>
  </si>
  <si>
    <t>9200 DA  DRACHTEN</t>
  </si>
  <si>
    <t>9200 DA  20200</t>
  </si>
  <si>
    <t>Alg. Ziekenhuis De Tjongerschans</t>
  </si>
  <si>
    <t>Thialfweg 44</t>
  </si>
  <si>
    <t>8441 PW  HEERENVEEN</t>
  </si>
  <si>
    <t>8441 PW  44</t>
  </si>
  <si>
    <t>Antonius Ziekenhuis</t>
  </si>
  <si>
    <t>Postbus 20000</t>
  </si>
  <si>
    <t>8600 BA  SNEEK</t>
  </si>
  <si>
    <t>8600 BA  20000</t>
  </si>
  <si>
    <t>Medisch Centrum Leeuwarden</t>
  </si>
  <si>
    <t>8901 BR  LEEUWARDEN</t>
  </si>
  <si>
    <t>8901 BR  888</t>
  </si>
  <si>
    <t>Saxenburgh Groep</t>
  </si>
  <si>
    <t>7770 AA  HARDENBERG</t>
  </si>
  <si>
    <t>7770 AA  1</t>
  </si>
  <si>
    <t>Diaconessenhuis Meppel / Stichting Zorgcombinatie Noorderboog</t>
  </si>
  <si>
    <t>7940 AM  MEPPEL</t>
  </si>
  <si>
    <t>7940 AM  502</t>
  </si>
  <si>
    <t>Isala Klinieken</t>
  </si>
  <si>
    <t>Postbus 10400</t>
  </si>
  <si>
    <t>8000 GK  ZWOLLE</t>
  </si>
  <si>
    <t>8000 GK  10400</t>
  </si>
  <si>
    <t>IJsselmeerziekenhuizen</t>
  </si>
  <si>
    <t>Postbus 5000</t>
  </si>
  <si>
    <t>8200 GA  LELYSTAD</t>
  </si>
  <si>
    <t>8200 GA  5000</t>
  </si>
  <si>
    <t>Medisch Spectrum Twente</t>
  </si>
  <si>
    <t>Postbus 50000</t>
  </si>
  <si>
    <t>7500 KA  ENSCHEDE</t>
  </si>
  <si>
    <t>7500 KA  50000</t>
  </si>
  <si>
    <t>Stichting Ziekenhuisgroep Twente</t>
  </si>
  <si>
    <t>Postbus 7600</t>
  </si>
  <si>
    <t>7600 SZ  ALMELO</t>
  </si>
  <si>
    <t>7600 SZ  7600</t>
  </si>
  <si>
    <t>Stichting Deventer Ziekenhuizen</t>
  </si>
  <si>
    <t>Postbus 5001</t>
  </si>
  <si>
    <t>7400 GC  DEVENTER</t>
  </si>
  <si>
    <t>7400 GC  5001</t>
  </si>
  <si>
    <t>Gelre Ziekenhuizen Zutphen</t>
  </si>
  <si>
    <t>Postbus 9020</t>
  </si>
  <si>
    <t>7200 GZ  ZUTPHEN</t>
  </si>
  <si>
    <t>7200 GZ  9020</t>
  </si>
  <si>
    <t>Slingeland Ziekenhuis</t>
  </si>
  <si>
    <t>7000 AD  DOETINCHEM</t>
  </si>
  <si>
    <t>7000 AD  169</t>
  </si>
  <si>
    <t>Streekziekenhuis Koningin Beatrix</t>
  </si>
  <si>
    <t>Postbus 9005</t>
  </si>
  <si>
    <t>7100 GG  WINTERSWIJK</t>
  </si>
  <si>
    <t>7100 GG  9005</t>
  </si>
  <si>
    <t>Stichting Ziekenhuisvoorz. Gelderse Vallei</t>
  </si>
  <si>
    <t>Postbus 9025</t>
  </si>
  <si>
    <t>6710 HN  EDE GLD</t>
  </si>
  <si>
    <t>6710 HN  9025</t>
  </si>
  <si>
    <t>Rijnstate</t>
  </si>
  <si>
    <t>Postbus 9555</t>
  </si>
  <si>
    <t>6800 TA  ARNHEM</t>
  </si>
  <si>
    <t>6800 TA  9555</t>
  </si>
  <si>
    <t>Maasziekenhuis Pantein BV</t>
  </si>
  <si>
    <t>Postbus 55</t>
  </si>
  <si>
    <t>5830 AB  BOXMEER</t>
  </si>
  <si>
    <t>5830 AB  55</t>
  </si>
  <si>
    <t>Canisius-Wilhelmina Ziekenhuis</t>
  </si>
  <si>
    <t>Postbus 9015</t>
  </si>
  <si>
    <t>6500 GS  NIJMEGEN</t>
  </si>
  <si>
    <t>6500 GS  9015</t>
  </si>
  <si>
    <t>Ziekenhuis St. Jansdal</t>
  </si>
  <si>
    <t>3840 AC  HARDERWIJK</t>
  </si>
  <si>
    <t>3840 AC  138</t>
  </si>
  <si>
    <t>Meander Medisch Centrum</t>
  </si>
  <si>
    <t>Postbus 1502</t>
  </si>
  <si>
    <t>3800 BM  AMERSFOORT</t>
  </si>
  <si>
    <t>3800 BM  1502</t>
  </si>
  <si>
    <t>Ziekenhuis Rivierenland</t>
  </si>
  <si>
    <t>Postbus 6024</t>
  </si>
  <si>
    <t>4000 HA  TIEL</t>
  </si>
  <si>
    <t>4000 HA  6024</t>
  </si>
  <si>
    <t>Hofpoort Ziekenhuis</t>
  </si>
  <si>
    <t>Polanerbaan 2</t>
  </si>
  <si>
    <t>3447 GN  WOERDEN</t>
  </si>
  <si>
    <t>3447 GN  2</t>
  </si>
  <si>
    <t>Diakonessenhuis</t>
  </si>
  <si>
    <t>Postbus 80250</t>
  </si>
  <si>
    <t>3508 TG  UTRECHT</t>
  </si>
  <si>
    <t>3508 TG  80250</t>
  </si>
  <si>
    <t>St. Antonius Ziekenhuis</t>
  </si>
  <si>
    <t>Postbus 2500</t>
  </si>
  <si>
    <t>3430 EM  NIEUWEGEIN</t>
  </si>
  <si>
    <t>3430 EM  2500</t>
  </si>
  <si>
    <t>Flevoziekenhuis</t>
  </si>
  <si>
    <t>Postbus 3005</t>
  </si>
  <si>
    <t>1300 EG  ALMERE</t>
  </si>
  <si>
    <t>1300 EG  3005</t>
  </si>
  <si>
    <t>Tergooiziekenhuizen</t>
  </si>
  <si>
    <t>Postbus 10016</t>
  </si>
  <si>
    <t>1201 DA  HILVERSUM</t>
  </si>
  <si>
    <t>1201 DA  10016</t>
  </si>
  <si>
    <t>Medisch Centrum Alkmaar</t>
  </si>
  <si>
    <t>Postbus 501</t>
  </si>
  <si>
    <t>1800 AM  ALKMAAR</t>
  </si>
  <si>
    <t>1800 AM  501</t>
  </si>
  <si>
    <t>Stichting Gemini Ziekenhuis</t>
  </si>
  <si>
    <t>Postbus 750</t>
  </si>
  <si>
    <t>1780 AT  DEN HELDER</t>
  </si>
  <si>
    <t>1780 AT  750</t>
  </si>
  <si>
    <t>Westfries Gasthuis</t>
  </si>
  <si>
    <t>Postbus 600</t>
  </si>
  <si>
    <t>1620 AR  HOORN NH</t>
  </si>
  <si>
    <t>1620 AR  600</t>
  </si>
  <si>
    <t>Spaarne Ziekenhuis</t>
  </si>
  <si>
    <t>2130 AT  HOOFDDORP</t>
  </si>
  <si>
    <t>2130 AT  770</t>
  </si>
  <si>
    <t>Rode Kruis Ziekenhuis</t>
  </si>
  <si>
    <t>Vondellaan 13</t>
  </si>
  <si>
    <t>1942 LE  BEVERWIJK</t>
  </si>
  <si>
    <t>1942 LE  13</t>
  </si>
  <si>
    <t>Kennemer Gasthuis</t>
  </si>
  <si>
    <t>2000 AK  HAARLEM</t>
  </si>
  <si>
    <t>2000 AK  417</t>
  </si>
  <si>
    <t>Ziekenhuis Amstelland</t>
  </si>
  <si>
    <t>Postbus 328</t>
  </si>
  <si>
    <t>1180 AH  AMSTELVEEN</t>
  </si>
  <si>
    <t>1180 AH  328</t>
  </si>
  <si>
    <t>Slotervaartziekenhuis</t>
  </si>
  <si>
    <t>Louwesweg 6</t>
  </si>
  <si>
    <t>1066 EC  AMSTERDAM</t>
  </si>
  <si>
    <t>1066 EC  6</t>
  </si>
  <si>
    <t>Waterlandziekenhuis</t>
  </si>
  <si>
    <t>Postbus 250</t>
  </si>
  <si>
    <t>1440 AG  PURMEREND</t>
  </si>
  <si>
    <t>1440 AG  250</t>
  </si>
  <si>
    <t>Zaans Medisch Centrum</t>
  </si>
  <si>
    <t>Postbus 210</t>
  </si>
  <si>
    <t>1500 EE  ZAANDAM</t>
  </si>
  <si>
    <t>1500 EE  210</t>
  </si>
  <si>
    <t>BovenIJ Ziekenhuis</t>
  </si>
  <si>
    <t>Postbus 37610</t>
  </si>
  <si>
    <t>1030 BD  AMSTERDAM</t>
  </si>
  <si>
    <t>1030 BD  37610</t>
  </si>
  <si>
    <t>Onze Lieve Vrouwe Gasthuis</t>
  </si>
  <si>
    <t>Postbus 95500</t>
  </si>
  <si>
    <t>1090 HM  AMSTERDAM</t>
  </si>
  <si>
    <t>1090 HM  95500</t>
  </si>
  <si>
    <t>Sint Lucas Andreas Ziekenhuis</t>
  </si>
  <si>
    <t>Jan Tooropstraat 164</t>
  </si>
  <si>
    <t>1061 AE  AMSTERDAM</t>
  </si>
  <si>
    <t>1061 AE  164</t>
  </si>
  <si>
    <t>Antoni van Leeuwenhoek ziekenhuis / Het NKI</t>
  </si>
  <si>
    <t>Plesmanlaan 121</t>
  </si>
  <si>
    <t>1066 CX  AMSTERDAM</t>
  </si>
  <si>
    <t>1066 CX  121</t>
  </si>
  <si>
    <t>stichting Diaconessenhuis Leiden</t>
  </si>
  <si>
    <t>Postbus 9650</t>
  </si>
  <si>
    <t>2300 RD  LEIDEN</t>
  </si>
  <si>
    <t>2300 RD  9650</t>
  </si>
  <si>
    <t>Rijnland Ziekenhuis</t>
  </si>
  <si>
    <t>2350 CC  LEIDERDORP</t>
  </si>
  <si>
    <t>2350 CC  4220</t>
  </si>
  <si>
    <t>Ziekenhuis Bronovo</t>
  </si>
  <si>
    <t>Postbus 96900</t>
  </si>
  <si>
    <t>2509 JH  'S-GRAVENHAGE</t>
  </si>
  <si>
    <t>2509 JH  96900</t>
  </si>
  <si>
    <t>Het bestuur van de</t>
  </si>
  <si>
    <t>Stichting Algemeen Ziekenhuis 't Lange Land</t>
  </si>
  <si>
    <t>Postbus 3015</t>
  </si>
  <si>
    <t>2700 KJ  ZOETERMEER</t>
  </si>
  <si>
    <t>2700 KJ  3015</t>
  </si>
  <si>
    <t>Reinier de Graaf Groep</t>
  </si>
  <si>
    <t>Postbus 5011</t>
  </si>
  <si>
    <t>2600 GA  DELFT</t>
  </si>
  <si>
    <t>2600 GA  5011</t>
  </si>
  <si>
    <t>Medisch Centrum Haaglanden</t>
  </si>
  <si>
    <t>Postbus 432</t>
  </si>
  <si>
    <t>2501 CK  'S-GRAVENHAGE</t>
  </si>
  <si>
    <t>2501 CK  432</t>
  </si>
  <si>
    <t>HagaZiekenhuis</t>
  </si>
  <si>
    <t>Postbus 40551</t>
  </si>
  <si>
    <t>2504 LN  'S-GRAVENHAGE</t>
  </si>
  <si>
    <t>2504 LN  40551</t>
  </si>
  <si>
    <t>Het Groene Hart Ziekenhuis</t>
  </si>
  <si>
    <t>Postbus 1098</t>
  </si>
  <si>
    <t>2800 BB  GOUDA</t>
  </si>
  <si>
    <t>2800 BB  1098</t>
  </si>
  <si>
    <t>Stichting Van Weel Bethesda Ziekenhuis</t>
  </si>
  <si>
    <t>Stationsweg 22</t>
  </si>
  <si>
    <t>3247 BW  DIRKSLAND</t>
  </si>
  <si>
    <t>3247 BW  22</t>
  </si>
  <si>
    <t>Sint Franciscus Gasthuis</t>
  </si>
  <si>
    <t>Postbus 10900</t>
  </si>
  <si>
    <t>3004 BA  ROTTERDAM</t>
  </si>
  <si>
    <t>3004 BA  10900</t>
  </si>
  <si>
    <t>Havenziekenhuis</t>
  </si>
  <si>
    <t>Haringvliet 2</t>
  </si>
  <si>
    <t>3011 TD  ROTTERDAM</t>
  </si>
  <si>
    <t>3011 TD  2</t>
  </si>
  <si>
    <t>Ikazia Ziekenhuis</t>
  </si>
  <si>
    <t>Postbus 5009</t>
  </si>
  <si>
    <t>3008 AA  ROTTERDAM</t>
  </si>
  <si>
    <t>3008 AA  5009</t>
  </si>
  <si>
    <t>Ruwaard van Putten Ziekenhuis</t>
  </si>
  <si>
    <t>Postbus 777</t>
  </si>
  <si>
    <t>3200 GA  SPIJKENISSE</t>
  </si>
  <si>
    <t>3200 GA  777</t>
  </si>
  <si>
    <t>IJsselland Ziekenhuis</t>
  </si>
  <si>
    <t>Dimence (RIAGG Zwolle)</t>
  </si>
  <si>
    <t>Postbus 5003</t>
  </si>
  <si>
    <t>Stichting Mediant GGZ</t>
  </si>
  <si>
    <t>Postbus 775</t>
  </si>
  <si>
    <t>7500 AT  ENSCHEDE</t>
  </si>
  <si>
    <t>De Wending</t>
  </si>
  <si>
    <t>Postbus 3006</t>
  </si>
  <si>
    <t>1300 EH  ALMERE</t>
  </si>
  <si>
    <t>Dimence (Stichting Adhesie)</t>
  </si>
  <si>
    <t>Dimence (Zwolse Poort)</t>
  </si>
  <si>
    <t>Dimence (RIAGG IJsselland)</t>
  </si>
  <si>
    <t>Groot Batelaar</t>
  </si>
  <si>
    <t>Dr. Leo Kannerhuis</t>
  </si>
  <si>
    <t>Postbus 62</t>
  </si>
  <si>
    <t>6865 ZH  DOORWERTH</t>
  </si>
  <si>
    <t>Postbus 13</t>
  </si>
  <si>
    <t>7150 AA  EIBERGEN</t>
  </si>
  <si>
    <t>Postbus 351</t>
  </si>
  <si>
    <t>6800 AJ  ARNHEM</t>
  </si>
  <si>
    <t>Postbus 68</t>
  </si>
  <si>
    <t>6710 BB  EDE GLD</t>
  </si>
  <si>
    <t>Postbus 2063</t>
  </si>
  <si>
    <t>1180 EB  AMSTELVEEN</t>
  </si>
  <si>
    <t>GGZ Centraal</t>
  </si>
  <si>
    <t>Postbus 3051</t>
  </si>
  <si>
    <t>3800 DB  AMERSFOORT</t>
  </si>
  <si>
    <t>Meerkanten</t>
  </si>
  <si>
    <t>Bosman GGz</t>
  </si>
  <si>
    <t>RIAGG Amersfoort e.o.</t>
  </si>
  <si>
    <t>Postbus 513</t>
  </si>
  <si>
    <t>3800 AM  AMERSFOORT</t>
  </si>
  <si>
    <t>Centrum Maliebaan</t>
  </si>
  <si>
    <t>Postbus 14116</t>
  </si>
  <si>
    <t>3508 SE  UTRECHT</t>
  </si>
  <si>
    <t>Stichting Eleos</t>
  </si>
  <si>
    <t>Postbus 306</t>
  </si>
  <si>
    <t>3430 AH  NIEUWEGEIN</t>
  </si>
  <si>
    <t>Dr. Henri van der Hoevenkliniek</t>
  </si>
  <si>
    <t>Postbus 627</t>
  </si>
  <si>
    <t>3720 AP  BILTHOVEN</t>
  </si>
  <si>
    <t>Postbus 18</t>
  </si>
  <si>
    <t>1850 BA  HEILOO</t>
  </si>
  <si>
    <t>Postbus 225</t>
  </si>
  <si>
    <t>1800 AE  ALKMAAR</t>
  </si>
  <si>
    <t>RIAGG NPI</t>
  </si>
  <si>
    <t>De Bascule</t>
  </si>
  <si>
    <t>Postbus 2200</t>
  </si>
  <si>
    <t>1000 CE  AMSTERDAM</t>
  </si>
  <si>
    <t>Stichting Centrum 45</t>
  </si>
  <si>
    <t>Rijnzichtweg 35</t>
  </si>
  <si>
    <t>2342 AX  OEGSTGEEST</t>
  </si>
  <si>
    <t>Curium</t>
  </si>
  <si>
    <t>Endegeesterstraatweg 27</t>
  </si>
  <si>
    <t>2342 AK  OEGSTGEEST</t>
  </si>
  <si>
    <t>Rivierduinen</t>
  </si>
  <si>
    <t>De Kijvelanden</t>
  </si>
  <si>
    <t>Kijvelandsekade 1</t>
  </si>
  <si>
    <t>3172 AB  POORTUGAAL</t>
  </si>
  <si>
    <t>Delta</t>
  </si>
  <si>
    <t>Stichting Bouman GGZ</t>
  </si>
  <si>
    <t>Postbus 8549</t>
  </si>
  <si>
    <t>3009 AM  ROTTERDAM</t>
  </si>
  <si>
    <t>Stichting Riagg Rijnmond</t>
  </si>
  <si>
    <t>Mathenesserlaan 208</t>
  </si>
  <si>
    <t>3014 HH  ROTTERDAM</t>
  </si>
  <si>
    <t>De Hoop</t>
  </si>
  <si>
    <t>Stationsstraat 75</t>
  </si>
  <si>
    <t>3161 GH  RHOON</t>
  </si>
  <si>
    <t>Postbus 253</t>
  </si>
  <si>
    <t>4460 AR  GOES</t>
  </si>
  <si>
    <t>Postbus 371</t>
  </si>
  <si>
    <t>4600 AJ  BERGEN OP ZOOM</t>
  </si>
  <si>
    <t>Novadic-Kentron</t>
  </si>
  <si>
    <t>Postbus 243</t>
  </si>
  <si>
    <t>5260 AE  VUGHT</t>
  </si>
  <si>
    <t>RIBW Midden-Brabant</t>
  </si>
  <si>
    <t>Reinier van Arkel Groep</t>
  </si>
  <si>
    <t>Postbus 70058</t>
  </si>
  <si>
    <t>5201 DZ  'S-HERTOGENBOSCH</t>
  </si>
  <si>
    <t>Mutsaersstichting</t>
  </si>
  <si>
    <t>5900 AE  VENLO</t>
  </si>
  <si>
    <t>Vincent van Gogh</t>
  </si>
  <si>
    <t>Postbus 433</t>
  </si>
  <si>
    <t>5800 AK  VENRAY</t>
  </si>
  <si>
    <t>Stichting RiaggZuid</t>
  </si>
  <si>
    <t>Orbis Geestelijke Gezondheidszorg</t>
  </si>
  <si>
    <t>Mensana</t>
  </si>
  <si>
    <t>Postbus 91</t>
  </si>
  <si>
    <t>5900 AB  VENLO</t>
  </si>
  <si>
    <t>Stichting RIAGG Groep</t>
  </si>
  <si>
    <t>Parallelweg 45</t>
  </si>
  <si>
    <t>6221 BD  MAASTRICHT</t>
  </si>
  <si>
    <t>Stichting Arkin</t>
  </si>
  <si>
    <t>Tactus, verslavingszorg</t>
  </si>
  <si>
    <t>Postbus 154</t>
  </si>
  <si>
    <t>7400 AD  DEVENTER</t>
  </si>
  <si>
    <t>GGZ inGeest</t>
  </si>
  <si>
    <t>GGZ Breburg Groep</t>
  </si>
  <si>
    <t>5000 AT  TILBURG</t>
  </si>
  <si>
    <t>Postbus 4436</t>
  </si>
  <si>
    <t>Dolderseweg 164</t>
  </si>
  <si>
    <t>8000 AL  ZWOLLE</t>
  </si>
  <si>
    <t>8000 AL  473</t>
  </si>
  <si>
    <t>UvA minds B.V.</t>
  </si>
  <si>
    <t>Plantage Muidergracht 14</t>
  </si>
  <si>
    <t>1018 TV  AMSTERDAM</t>
  </si>
  <si>
    <t>1018 TV  14</t>
  </si>
  <si>
    <t>Stichting MEC</t>
  </si>
  <si>
    <t>Formulier webportaal ZVW-zorgaanbieder</t>
  </si>
  <si>
    <t>Postbus 2121</t>
  </si>
  <si>
    <t>2220 BC  KATWIJK ZH</t>
  </si>
  <si>
    <t>Parnassia Bavo Groep</t>
  </si>
  <si>
    <t>Monsterseweg 93</t>
  </si>
  <si>
    <t>2553 RJ  'S-GRAVENHAGE</t>
  </si>
  <si>
    <t>Bredaseweg 570</t>
  </si>
  <si>
    <t>Postbus 413</t>
  </si>
  <si>
    <t>1200 AK  HILVERSUM</t>
  </si>
  <si>
    <t>1200 AK  413</t>
  </si>
  <si>
    <t>Groos Zorg B.V.</t>
  </si>
  <si>
    <t>Van Bleiswijkstraat 236</t>
  </si>
  <si>
    <t>2582 LJ  'S-GRAVENHAGE</t>
  </si>
  <si>
    <t>2582 LJ  236</t>
  </si>
  <si>
    <t>OCRN B.V.</t>
  </si>
  <si>
    <t>Postbus 8159</t>
  </si>
  <si>
    <t>9702 KD  GRONINGEN</t>
  </si>
  <si>
    <t>11. Maak een nieuw e-mailbericht en zet in het onderwerp "Webportaal" i.c.m. het NZa-registratienummer en naam van de instelling waarmee u 
      zich aanmeldt (voorbeeld: "Webportaal 450-1234 GMC ziekenhuis").</t>
  </si>
  <si>
    <t>PAAZ Meander Medisch Centrum</t>
  </si>
  <si>
    <t>PAAZ Hofpoort Ziekenhuis</t>
  </si>
  <si>
    <t>PAAZ Antonius Ziekenhuis</t>
  </si>
  <si>
    <t>PAAZ Medisch Centrum Alkmaar</t>
  </si>
  <si>
    <t>PAAZ Kennemer Gasthuis</t>
  </si>
  <si>
    <t>PAAZ Zaans Medisch Centrum</t>
  </si>
  <si>
    <t>PAAZ Sint Lucas Andreas Ziekenhuis</t>
  </si>
  <si>
    <t>2504 AM  'S-GRAVENHAGE</t>
  </si>
  <si>
    <t>2504 AM  43515</t>
  </si>
  <si>
    <t>Stichting IMET, Instituut voor Mentaal-Emotieve Trainingen</t>
  </si>
  <si>
    <t>Flevodwarsweg 3D</t>
  </si>
  <si>
    <t>2318 BW  LEIDEN</t>
  </si>
  <si>
    <t>2318 BW  3</t>
  </si>
  <si>
    <t>Hersencentrum</t>
  </si>
  <si>
    <t>Snaarmanslaan 42A</t>
  </si>
  <si>
    <t>1815 SH  ALKMAAR</t>
  </si>
  <si>
    <t>1815 SH  42</t>
  </si>
  <si>
    <t>MOB Maatschappelijk Ondersteunings Bureau</t>
  </si>
  <si>
    <t>3002 EA  ROTTERDAM</t>
  </si>
  <si>
    <t>3002 EA  26028</t>
  </si>
  <si>
    <t>Stichting Zorg Nederland</t>
  </si>
  <si>
    <t>Dorpsweg 35D</t>
  </si>
  <si>
    <t>3082 LB  ROTTERDAM</t>
  </si>
  <si>
    <t>3082 LB  35</t>
  </si>
  <si>
    <t>Stichting Radiologisch Centrum Westfriesland</t>
  </si>
  <si>
    <t>Boekerij 52</t>
  </si>
  <si>
    <t>1695 JC  BLOKKER</t>
  </si>
  <si>
    <t>1695 JC  52</t>
  </si>
  <si>
    <t>Stichting VISUS</t>
  </si>
  <si>
    <t>'s-Gravenweg 310</t>
  </si>
  <si>
    <t>3062 ZM  ROTTERDAM</t>
  </si>
  <si>
    <t>3062 ZM  310</t>
  </si>
  <si>
    <t>Stichting hart- en vaatdiagnostiek Noord-Oost Nederland</t>
  </si>
  <si>
    <t>Stichting InterPsyche</t>
  </si>
  <si>
    <t>Trambaanlaan 15</t>
  </si>
  <si>
    <t>3214 TH  ZUIDLAND</t>
  </si>
  <si>
    <t>3214 TH  15</t>
  </si>
  <si>
    <t>Het  bestuur van</t>
  </si>
  <si>
    <t>GGZON (Geestelijke GezondheidsZorg Oost Nederland) B.V. i.o.</t>
  </si>
  <si>
    <t>Dr. Poelsstraat 63A</t>
  </si>
  <si>
    <t>7572 ZV  OLDENZAAL</t>
  </si>
  <si>
    <t>7572 ZV  63</t>
  </si>
  <si>
    <t>Stichting Cavari Clinics IC</t>
  </si>
  <si>
    <t>Postbus 8082</t>
  </si>
  <si>
    <t>9702 KB  GRONINGEN</t>
  </si>
  <si>
    <t>9702 KB  8082</t>
  </si>
  <si>
    <t>Obesitas Centrum Amsterdam B.V. i.o.</t>
  </si>
  <si>
    <t>Stichting Cool Dental Clinic</t>
  </si>
  <si>
    <t>De Reede 80</t>
  </si>
  <si>
    <t>8321 DB  URK</t>
  </si>
  <si>
    <t>8321 DB  80</t>
  </si>
  <si>
    <t>Eerstelijns Diagnostisch Centrum Gelderland B.V.</t>
  </si>
  <si>
    <t>Stichting MCHZ</t>
  </si>
  <si>
    <t>4460 AB  GOES</t>
  </si>
  <si>
    <t>4460 AB  50</t>
  </si>
  <si>
    <t>Stichting MC Amstelveen</t>
  </si>
  <si>
    <t>Postbus 925</t>
  </si>
  <si>
    <t>1180 AX  AMSTELVEEN</t>
  </si>
  <si>
    <t>1180 AX  925</t>
  </si>
  <si>
    <t>Stichting Reumazorg Zeeland</t>
  </si>
  <si>
    <t>'s-Gravenpolderseweg 114ADRZ</t>
  </si>
  <si>
    <t>4462 RA  GOES</t>
  </si>
  <si>
    <t>4462 RA  114</t>
  </si>
  <si>
    <t>GGZ Divers B.V.</t>
  </si>
  <si>
    <t>Agoraweg 2</t>
  </si>
  <si>
    <t>8224 BX  LELYSTAD</t>
  </si>
  <si>
    <t>8224 BX  2</t>
  </si>
  <si>
    <t>Oog kliniek Zuid Limburg</t>
  </si>
  <si>
    <t>Stichting Cardiozorg</t>
  </si>
  <si>
    <t>Oranjelaan 34</t>
  </si>
  <si>
    <t>1901 TZ  CASTRICUM</t>
  </si>
  <si>
    <t>1901 TZ  34</t>
  </si>
  <si>
    <t>Nederlands Centrum voor Plastische Chirurgie</t>
  </si>
  <si>
    <t>Van Stolkweg 28</t>
  </si>
  <si>
    <t>2585 JR  'S-GRAVENHAGE</t>
  </si>
  <si>
    <t>2585 JR  28</t>
  </si>
  <si>
    <t>Stichting Dr. Kappel Instituut</t>
  </si>
  <si>
    <t>Willemskade 14-2</t>
  </si>
  <si>
    <t>Spuiboulevard 226B</t>
  </si>
  <si>
    <t>Cypruslaan 410</t>
  </si>
  <si>
    <t>3059 XA  ROTTERDAM</t>
  </si>
  <si>
    <t>3059 XA  410</t>
  </si>
  <si>
    <t>Stichting Velthuis Kliniek, locatie Velp</t>
  </si>
  <si>
    <t>Fort Orthenlaan 13</t>
  </si>
  <si>
    <t>5231 PZ  'S-HERTOGENBOSCH</t>
  </si>
  <si>
    <t>5231 PZ  13</t>
  </si>
  <si>
    <t>DiaPriva Buitenveldert</t>
  </si>
  <si>
    <t>Klepelhoek 11</t>
  </si>
  <si>
    <t>3833 GZ  LEUSDEN</t>
  </si>
  <si>
    <t>3833 GZ  11</t>
  </si>
  <si>
    <t>Stichting Intomed</t>
  </si>
  <si>
    <t>Mezenweg 19</t>
  </si>
  <si>
    <t>7332 AD  APELDOORN</t>
  </si>
  <si>
    <t>7332 AD  19</t>
  </si>
  <si>
    <t>Stichting Oogheelkundig Centrum Haarlemmermeer</t>
  </si>
  <si>
    <t>Louisahoeve 44</t>
  </si>
  <si>
    <t>2131 MR  HOOFDDORP</t>
  </si>
  <si>
    <t>2131 MR  44</t>
  </si>
  <si>
    <t>Stichting Eucura</t>
  </si>
  <si>
    <t>Eemhoeve 33</t>
  </si>
  <si>
    <t>3742 DK  BAARN</t>
  </si>
  <si>
    <t>3742 DK  33</t>
  </si>
  <si>
    <t>Stichting PoliDirect</t>
  </si>
  <si>
    <t>Spiegelenburghlaan 7</t>
  </si>
  <si>
    <t>2111 BK  AERDENHOUT</t>
  </si>
  <si>
    <t>2111 BK  7</t>
  </si>
  <si>
    <t>Nova, Kwaliteit in zorg</t>
  </si>
  <si>
    <t>Postbus 86</t>
  </si>
  <si>
    <t>6040 AB  ROERMOND</t>
  </si>
  <si>
    <t>6040 AB  86</t>
  </si>
  <si>
    <t>Stichting Hearts4People</t>
  </si>
  <si>
    <t>Courbetstraat 34</t>
  </si>
  <si>
    <t>1077 ZV  AMSTERDAM</t>
  </si>
  <si>
    <t>1077 ZV  34</t>
  </si>
  <si>
    <t>Stichting CaleidoZorg</t>
  </si>
  <si>
    <t>Postbus 192</t>
  </si>
  <si>
    <t>2220 AD  KATWIJK ZH</t>
  </si>
  <si>
    <r>
      <t xml:space="preserve">13. Stuur de e-mail inclusief bijlagen naar </t>
    </r>
    <r>
      <rPr>
        <b/>
        <u val="single"/>
        <sz val="9"/>
        <color indexed="12"/>
        <rFont val="Verdana"/>
        <family val="2"/>
      </rPr>
      <t>info@nza.nl</t>
    </r>
    <r>
      <rPr>
        <sz val="9"/>
        <rFont val="Verdana"/>
        <family val="2"/>
      </rPr>
      <t>.</t>
    </r>
  </si>
  <si>
    <t>GGZ-Drenthe</t>
  </si>
  <si>
    <t>Postbus 30007</t>
  </si>
  <si>
    <t>Verslavingszorg Noord Nederland</t>
  </si>
  <si>
    <t>Postbus 8003</t>
  </si>
  <si>
    <t>9702 KA  GRONINGEN</t>
  </si>
  <si>
    <t>Lentis</t>
  </si>
  <si>
    <t>Postbus 128</t>
  </si>
  <si>
    <t>9470 AC  ZUIDLAREN</t>
  </si>
  <si>
    <t>Accare Universitaire en Alg. KJP Nrd-Ned.</t>
  </si>
  <si>
    <t>9400 AA  ASSEN</t>
  </si>
  <si>
    <t>Elker</t>
  </si>
  <si>
    <t>Postbus 274</t>
  </si>
  <si>
    <t>9700 AG  GRONINGEN</t>
  </si>
  <si>
    <t>GGZ Friesland</t>
  </si>
  <si>
    <t>Postbus 932</t>
  </si>
  <si>
    <t>8901 BS  LEEUWARDEN</t>
  </si>
  <si>
    <t>GGNet</t>
  </si>
  <si>
    <t>Postbus 2003</t>
  </si>
  <si>
    <t>7230 GC  WARNSVELD</t>
  </si>
  <si>
    <t>Stichting Oldenkotte</t>
  </si>
  <si>
    <t>IrisZorg</t>
  </si>
  <si>
    <t>Kinder- en jeugdpsychiatrie Karakter</t>
  </si>
  <si>
    <t>Stichting Sinai Centrum</t>
  </si>
  <si>
    <t>Postbus 174</t>
  </si>
  <si>
    <t>3500 AD  UTRECHT</t>
  </si>
  <si>
    <t>Lievegoed Zorggroep</t>
  </si>
  <si>
    <t>GGZ Noord-Holland-Noord</t>
  </si>
  <si>
    <t>Triversum</t>
  </si>
  <si>
    <t>Postbus 7031</t>
  </si>
  <si>
    <t>1007 JA  AMSTERDAM</t>
  </si>
  <si>
    <t>1115 ZG  DUIVENDRECHT</t>
  </si>
  <si>
    <t>Geneeskundige en Gezondheidsdienst Amsterdam</t>
  </si>
  <si>
    <t>Jeugdriagg Noord Holland Zuid</t>
  </si>
  <si>
    <t>Belgielaan 63D</t>
  </si>
  <si>
    <t>2034 AW  HAARLEM</t>
  </si>
  <si>
    <t>Stichting De Jutters</t>
  </si>
  <si>
    <t>Postbus 61452</t>
  </si>
  <si>
    <t>2506 AL  'S-GRAVENHAGE</t>
  </si>
  <si>
    <t>2300 AK  LEIDEN</t>
  </si>
  <si>
    <t>Postbus 800</t>
  </si>
  <si>
    <t>3170 DZ  POORTUGAAL</t>
  </si>
  <si>
    <t>FortaGroep B.V.</t>
  </si>
  <si>
    <t>Emergis</t>
  </si>
  <si>
    <t>De Viersprong</t>
  </si>
  <si>
    <t>Postbus 7</t>
  </si>
  <si>
    <t>4660 AA  HALSTEREN</t>
  </si>
  <si>
    <t>GGZ Westelijk-Noord Brabant</t>
  </si>
  <si>
    <t>Willem II Straat 21-23</t>
  </si>
  <si>
    <t>5038 BA  TILBURG</t>
  </si>
  <si>
    <t>GGzE (De Grote Beek)</t>
  </si>
  <si>
    <t>Boschdijk 771</t>
  </si>
  <si>
    <t>5626 AB  EINDHOVEN</t>
  </si>
  <si>
    <t>Postbus 5</t>
  </si>
  <si>
    <t>5800 AA  VENRAY</t>
  </si>
  <si>
    <t>FPP De Horst</t>
  </si>
  <si>
    <t>Postbus 21</t>
  </si>
  <si>
    <t>6040 AA  ROERMOND</t>
  </si>
  <si>
    <t>dr. H. van der Hoffplein 1</t>
  </si>
  <si>
    <t>6162 BG  GELEEN</t>
  </si>
  <si>
    <t>Klaprozenweg 111</t>
  </si>
  <si>
    <t>1033 NN  AMSTERDAM</t>
  </si>
  <si>
    <t>Pro Persona (vh Stichting GGZ Nijmegen)</t>
  </si>
  <si>
    <t>Lassusstraat 2</t>
  </si>
  <si>
    <t>1075 GV  AMSTERDAM</t>
  </si>
  <si>
    <t>Stichting Mondriaan</t>
  </si>
  <si>
    <t>Altrecht</t>
  </si>
  <si>
    <t>Zonnehuizen Kind en Jeugd</t>
  </si>
  <si>
    <t>Postbus 4155</t>
  </si>
  <si>
    <t>7200 BD  ZUTPHEN</t>
  </si>
  <si>
    <t>GGZ Delfland</t>
  </si>
  <si>
    <t>Postbus 1266</t>
  </si>
  <si>
    <t>8900 CG  LEEUWARDEN</t>
  </si>
  <si>
    <t>Stichting De Brug Midden-Nederland</t>
  </si>
  <si>
    <t>Dr. Leo Kannerhuis Brabant</t>
  </si>
  <si>
    <t>PAAZ Röpcke-Zweers Ziekenhuis (Saxenburgh groep)</t>
  </si>
  <si>
    <t>PAAZ Streekziekenhuis Gooi-Noord</t>
  </si>
  <si>
    <t>Admiraal de Ruyter Ziekenhuis (PAAZ)</t>
  </si>
  <si>
    <t>PAAZ Lievensberg Ziekenhuis</t>
  </si>
  <si>
    <t>PAAZ Elkerliek Ziekenhuis / GGZ Oost Brabant</t>
  </si>
  <si>
    <t>Postbus 3</t>
  </si>
  <si>
    <t>5427 ZG  BOEKEL</t>
  </si>
  <si>
    <t>RC GGZ Weert</t>
  </si>
  <si>
    <t>Stichting Talant</t>
  </si>
  <si>
    <t>Raphaelstichting</t>
  </si>
  <si>
    <t>Ambiq</t>
  </si>
  <si>
    <t>Stichting Nehemia-Hulpverlening</t>
  </si>
  <si>
    <t>Stichting Geriant</t>
  </si>
  <si>
    <t>Titanialaan 15a</t>
  </si>
  <si>
    <t>AmaCura B.V.</t>
  </si>
  <si>
    <t>Het Behouden Huys</t>
  </si>
  <si>
    <t>Psygro B.V.</t>
  </si>
  <si>
    <t>De Praktijk</t>
  </si>
  <si>
    <t>Molendrift</t>
  </si>
  <si>
    <t>Taborhuis</t>
  </si>
  <si>
    <t>Apanta-ggz</t>
  </si>
  <si>
    <t>De Plank 101</t>
  </si>
  <si>
    <t>5504 EE  VELDHOVEN</t>
  </si>
  <si>
    <t>TilburgMentaal</t>
  </si>
  <si>
    <t>Postbus 76</t>
  </si>
  <si>
    <t>9640 AB  VEENDAM</t>
  </si>
  <si>
    <t>Europaplein 4</t>
  </si>
  <si>
    <t>Stichting Rubicon Jeugdzorg</t>
  </si>
  <si>
    <t>Tender</t>
  </si>
  <si>
    <t>Hendriks &amp; Roosenboom</t>
  </si>
  <si>
    <t>Interapy Nederland</t>
  </si>
  <si>
    <t>Esens (Illuminatus)</t>
  </si>
  <si>
    <t>Postbus 2091</t>
  </si>
  <si>
    <t>3500 GB  UTRECHT</t>
  </si>
  <si>
    <t>Terwille</t>
  </si>
  <si>
    <t>Miroya</t>
  </si>
  <si>
    <t>NKCV</t>
  </si>
  <si>
    <t>Max Ernst GGZ</t>
  </si>
  <si>
    <t>UvA Minds</t>
  </si>
  <si>
    <t>PAAZ Maxima Medisch Centrum</t>
  </si>
  <si>
    <t>PAAZ Laurentius Ziekenhuis Roermond</t>
  </si>
  <si>
    <t>Vogelsbleek 7</t>
  </si>
  <si>
    <t>6001 BE  WEERT</t>
  </si>
  <si>
    <t>PAAZ Atrium</t>
  </si>
  <si>
    <t>PAAZ Rode Kruis Ziekenhuis</t>
  </si>
  <si>
    <t>PAAZ Ziekenhuisgroep Twente</t>
  </si>
  <si>
    <t>PUK Universitair Medisch Centrum Groningen</t>
  </si>
  <si>
    <t>PUK Universitair Medisch Centrum Sint Radboud</t>
  </si>
  <si>
    <t>PUK Universitair Medisch Centrum Utrecht</t>
  </si>
  <si>
    <t>PUK Academisch Medisch Centrum</t>
  </si>
  <si>
    <t>PUK Leids Universitair Medisch Centrum</t>
  </si>
  <si>
    <t>PUK Erasmus Medisch Centrum</t>
  </si>
  <si>
    <t>PUK Academisch Ziekenhuis Maastricht</t>
  </si>
  <si>
    <t>PAAZ Antonius Sneek</t>
  </si>
  <si>
    <t>PAAZ Wilhelmina ziekenhuis</t>
  </si>
  <si>
    <t>Postbus 303</t>
  </si>
  <si>
    <t>8440 AH  HEERENVEEN</t>
  </si>
  <si>
    <t>Juvent</t>
  </si>
  <si>
    <t>Postbus 140</t>
  </si>
  <si>
    <t>4330 AC  MIDDELBURG</t>
  </si>
  <si>
    <t>Postbus 28</t>
  </si>
  <si>
    <t>1870 AA  SCHOORL</t>
  </si>
  <si>
    <t>Bartimeus-Sonneheerdt</t>
  </si>
  <si>
    <t>Postbus 340</t>
  </si>
  <si>
    <t>3940 AH  DOORN</t>
  </si>
  <si>
    <t>Stichting Koraal Groep</t>
  </si>
  <si>
    <t>Postbus 5109</t>
  </si>
  <si>
    <t>6130 PC  SITTARD</t>
  </si>
  <si>
    <t>Postbus 820</t>
  </si>
  <si>
    <t>7550 AV  HENGELO OV</t>
  </si>
  <si>
    <t>Tjallingahiem</t>
  </si>
  <si>
    <t>Postbus 418</t>
  </si>
  <si>
    <t>8901 BE  LEEUWARDEN</t>
  </si>
  <si>
    <t>In Hoofdzaken (zorggarant thuis)</t>
  </si>
  <si>
    <t>Dreef 12</t>
  </si>
  <si>
    <t>1701 GP  HEERHUGOWAARD</t>
  </si>
  <si>
    <t>Het Helen Dowling Instituut</t>
  </si>
  <si>
    <t>Postbus 85061</t>
  </si>
  <si>
    <t>3508 AB  UTRECHT</t>
  </si>
  <si>
    <t>Virenze</t>
  </si>
  <si>
    <t>Kasteelstraat 15</t>
  </si>
  <si>
    <t>6247 EA  GRONSVELD</t>
  </si>
  <si>
    <t>1702 AZ  HEERHUGOWAARD</t>
  </si>
  <si>
    <t>Geleenbeeklaan 80</t>
  </si>
  <si>
    <t>Rijksstraatweg 363A</t>
  </si>
  <si>
    <t>9752 CH  HAREN GN</t>
  </si>
  <si>
    <t>Stichting In de Bres</t>
  </si>
  <si>
    <t>Postbus 228</t>
  </si>
  <si>
    <t>9200 AE  DRACHTEN</t>
  </si>
  <si>
    <t>Venedien 26a</t>
  </si>
  <si>
    <t>1441 AK  PURMEREND</t>
  </si>
  <si>
    <t>Amperestraat 2 - 6</t>
  </si>
  <si>
    <t>1817 DE  ALKMAAR</t>
  </si>
  <si>
    <t>Lionarons GGZ</t>
  </si>
  <si>
    <t>Schaesbergerweg 84</t>
  </si>
  <si>
    <t>6415 AJ  HEERLEN</t>
  </si>
  <si>
    <t>Psychotherapiepraktijk Maastricht</t>
  </si>
  <si>
    <t>Heugemer Pastoorstraat 13A</t>
  </si>
  <si>
    <t>6229 AG  MAASTRICHT</t>
  </si>
  <si>
    <t>Fier!Fryslan</t>
  </si>
  <si>
    <t>Postbus 1087</t>
  </si>
  <si>
    <t>8900 CB  LEEUWARDEN</t>
  </si>
  <si>
    <t>Ubbo Emmiussingel 110</t>
  </si>
  <si>
    <t>9711 BK  GRONINGEN</t>
  </si>
  <si>
    <t>Stichting Kompaan en De Bocht</t>
  </si>
  <si>
    <t>Postbus 10139</t>
  </si>
  <si>
    <t>5000 JC  TILBURG</t>
  </si>
  <si>
    <t>Postbus 690</t>
  </si>
  <si>
    <t>2900 AR  CAPELLE AAN DEN IJSSEL</t>
  </si>
  <si>
    <t>2900 AR  690</t>
  </si>
  <si>
    <t>Stichting SSVZ</t>
  </si>
  <si>
    <t>Vlietlandplein 2</t>
  </si>
  <si>
    <t>3118 JH  SCHIEDAM</t>
  </si>
  <si>
    <t>3118 JH  2</t>
  </si>
  <si>
    <t>Maasstad Ziekenhuis</t>
  </si>
  <si>
    <t>Postbus 9119</t>
  </si>
  <si>
    <t>3007 AC  ROTTERDAM</t>
  </si>
  <si>
    <t>3007 AC  9119</t>
  </si>
  <si>
    <t>4200 AB  GORINCHEM</t>
  </si>
  <si>
    <t>4200 AB  90</t>
  </si>
  <si>
    <t>Albert Schweitzer Ziekenhuis</t>
  </si>
  <si>
    <t>Postbus 444</t>
  </si>
  <si>
    <t>3300 AK  DORDRECHT</t>
  </si>
  <si>
    <t>3300 AK  444</t>
  </si>
  <si>
    <t>ZorgSaam Zeeuws-Vlaanderen</t>
  </si>
  <si>
    <t>4535 PA  TERNEUZEN</t>
  </si>
  <si>
    <t>4535 PA  2</t>
  </si>
  <si>
    <t>Admiraal De Ruyter Ziekenhuis</t>
  </si>
  <si>
    <t>Postbus 3200</t>
  </si>
  <si>
    <t>4380 DD  VLISSINGEN</t>
  </si>
  <si>
    <t>4380 DD  3200</t>
  </si>
  <si>
    <t>Stichting Ziekenhuis Lievensberg</t>
  </si>
  <si>
    <t>Boerhaaveplein 1</t>
  </si>
  <si>
    <t>4624 VT  BERGEN OP ZOOM</t>
  </si>
  <si>
    <t>4624 VT  1</t>
  </si>
  <si>
    <t>Sint Franciscus Ziekenhuis</t>
  </si>
  <si>
    <t>Postbus 999</t>
  </si>
  <si>
    <t>4700 AZ  ROOSENDAAL</t>
  </si>
  <si>
    <t>4700 AZ  999</t>
  </si>
  <si>
    <t>Amphia Ziekenhuis</t>
  </si>
  <si>
    <t>Postbus 90158</t>
  </si>
  <si>
    <t>4800 RK  BREDA</t>
  </si>
  <si>
    <t>4800 RK  90158</t>
  </si>
  <si>
    <t>Sint Elisabeth Ziekenhuis</t>
  </si>
  <si>
    <t>Postbus 90151</t>
  </si>
  <si>
    <t>5000 LC  TILBURG</t>
  </si>
  <si>
    <t>5000 LC  90151</t>
  </si>
  <si>
    <t>TweeSteden Ziekenhuis</t>
  </si>
  <si>
    <t>Postbus 90107</t>
  </si>
  <si>
    <t>5000 LA  TILBURG</t>
  </si>
  <si>
    <t>5000 LA  90107</t>
  </si>
  <si>
    <t>Ziekenhuis Bernhoven</t>
  </si>
  <si>
    <t>5340 BE  OSS</t>
  </si>
  <si>
    <t>5340 BE  10</t>
  </si>
  <si>
    <t>Jeroen Bosch Ziekenhuis</t>
  </si>
  <si>
    <t>Postbus 90153</t>
  </si>
  <si>
    <t>5200 ME  'S-HERTOGENBOSCH</t>
  </si>
  <si>
    <t>5200 ME  90153</t>
  </si>
  <si>
    <t>Catharina Ziekenhuis</t>
  </si>
  <si>
    <t>Postbus 1350</t>
  </si>
  <si>
    <t>5602 ZA  EINDHOVEN</t>
  </si>
  <si>
    <t>5602 ZA  1350</t>
  </si>
  <si>
    <t>Sint Anna Ziekenhuis</t>
  </si>
  <si>
    <t>Bogardeind 2</t>
  </si>
  <si>
    <t>5664 EH  GELDROP</t>
  </si>
  <si>
    <t>5664 EH  2</t>
  </si>
  <si>
    <t>Elkerliek Ziekenhuis</t>
  </si>
  <si>
    <t>5700 AB  HELMOND</t>
  </si>
  <si>
    <t>5700 AB  98</t>
  </si>
  <si>
    <t>Máxima Medisch Centrum</t>
  </si>
  <si>
    <t>Postbus 7777</t>
  </si>
  <si>
    <t>5500 MB  VELDHOVEN</t>
  </si>
  <si>
    <t>5500 MB  7777</t>
  </si>
  <si>
    <t>Stichting Laurentius Ziekenhuis</t>
  </si>
  <si>
    <t>Postbus 920</t>
  </si>
  <si>
    <t>6040 AX  ROERMOND</t>
  </si>
  <si>
    <t>6040 AX  920</t>
  </si>
  <si>
    <t>Sint Jans Gasthuis</t>
  </si>
  <si>
    <t>6000 AA  WEERT</t>
  </si>
  <si>
    <t>6000 AA  29</t>
  </si>
  <si>
    <t>VieCuri Medisch Centrum voor Noord-Limburg</t>
  </si>
  <si>
    <t>Postbus 1926</t>
  </si>
  <si>
    <t>5900 BX  VENLO</t>
  </si>
  <si>
    <t>5900 BX  1926</t>
  </si>
  <si>
    <t>Orbis Medisch Centrum</t>
  </si>
  <si>
    <t>Raad van Bestuur en concernafdeling</t>
  </si>
  <si>
    <t>6130 MB  SITTARD</t>
  </si>
  <si>
    <t>6130 MB  5500</t>
  </si>
  <si>
    <t>Stichting Atrium Medisch Centrum Parkstad</t>
  </si>
  <si>
    <t>Postbus 4446</t>
  </si>
  <si>
    <t>6401 CX  HEERLEN</t>
  </si>
  <si>
    <t>6401 CX  4446</t>
  </si>
  <si>
    <t>Centrum voor Revalidatie - AZG</t>
  </si>
  <si>
    <t>Dilgtweg 5</t>
  </si>
  <si>
    <t>9751 ND  HAREN GN</t>
  </si>
  <si>
    <t>9751 ND  5</t>
  </si>
  <si>
    <t>Sint Maartenskliniek</t>
  </si>
  <si>
    <t>6500 GM  NIJMEGEN</t>
  </si>
  <si>
    <t>6500 GM  9011</t>
  </si>
  <si>
    <t>Universitair Longcentr. Dekkerswald</t>
  </si>
  <si>
    <t>6560 AB  GROESBEEK</t>
  </si>
  <si>
    <t>6560 AB  66</t>
  </si>
  <si>
    <t>Astmacentrum Heideheuvel</t>
  </si>
  <si>
    <t>Soestdijkerstraatweg 129</t>
  </si>
  <si>
    <t>1213 VX  HILVERSUM</t>
  </si>
  <si>
    <t>1213 VX  129</t>
  </si>
  <si>
    <t>Oogziekenhuis</t>
  </si>
  <si>
    <t>Postbus 70030</t>
  </si>
  <si>
    <t>3000 LM  ROTTERDAM</t>
  </si>
  <si>
    <t>3000 LM  70030</t>
  </si>
  <si>
    <t>CIRO B.V.</t>
  </si>
  <si>
    <t>Hornerheide 1</t>
  </si>
  <si>
    <t>6085 NM  HORN</t>
  </si>
  <si>
    <t>6085 NM  1</t>
  </si>
  <si>
    <t>Astmacentrum Davos</t>
  </si>
  <si>
    <t>Universitair Medisch Centrum Groningen</t>
  </si>
  <si>
    <t>9700 RB  GRONINGEN</t>
  </si>
  <si>
    <t>9700 RB  30001</t>
  </si>
  <si>
    <t>UMC  St. Radboud</t>
  </si>
  <si>
    <t>Postbus 9101</t>
  </si>
  <si>
    <t>6500 HB  NIJMEGEN</t>
  </si>
  <si>
    <t>6500 HB  9101</t>
  </si>
  <si>
    <t>Universitair Medisch Centrum Utrecht</t>
  </si>
  <si>
    <t>Heidelberglaan 100</t>
  </si>
  <si>
    <t>3584 CX  UTRECHT</t>
  </si>
  <si>
    <t>3584 CX  100</t>
  </si>
  <si>
    <t>Academisch Medisch Centrum</t>
  </si>
  <si>
    <t>Meibergdreef 9</t>
  </si>
  <si>
    <t>1105 AZ  AMSTERDAM ZUIDOOST</t>
  </si>
  <si>
    <t>1105 AZ  9</t>
  </si>
  <si>
    <t>VU Medisch Centrum</t>
  </si>
  <si>
    <t>3d120</t>
  </si>
  <si>
    <t>1007 MB  AMSTERDAM</t>
  </si>
  <si>
    <t>1007 MB  7057</t>
  </si>
  <si>
    <t>Leids Universitair Medisch Centrum</t>
  </si>
  <si>
    <t>Postbus 9600</t>
  </si>
  <si>
    <t>2300 RC  LEIDEN</t>
  </si>
  <si>
    <t>2300 RC  9600</t>
  </si>
  <si>
    <t>Erasmus Medisch Centrum</t>
  </si>
  <si>
    <t>Postbus 2040</t>
  </si>
  <si>
    <t>3000 CA  ROTTERDAM</t>
  </si>
  <si>
    <t>3000 CA  2040</t>
  </si>
  <si>
    <t>Maastricht Universitair Medisch Centrum</t>
  </si>
  <si>
    <t>Postbus 5800</t>
  </si>
  <si>
    <t>6202 AZ  MAASTRICHT</t>
  </si>
  <si>
    <t>6202 AZ  5800</t>
  </si>
  <si>
    <t>Dialyse Centrum Groningen</t>
  </si>
  <si>
    <t>Postbus 910</t>
  </si>
  <si>
    <t>9700 AX  GRONINGEN</t>
  </si>
  <si>
    <t>9700 AX  910</t>
  </si>
  <si>
    <t>Stichting Dianet</t>
  </si>
  <si>
    <t>Brennerbaan 130</t>
  </si>
  <si>
    <t>3524 BN  UTRECHT</t>
  </si>
  <si>
    <t>3524 BN  130</t>
  </si>
  <si>
    <t>Stichting Dialysecentrum 't Gooi</t>
  </si>
  <si>
    <t>Oostereind 113</t>
  </si>
  <si>
    <t>1212 VH  HILVERSUM</t>
  </si>
  <si>
    <t>1212 VH  113</t>
  </si>
  <si>
    <t>Radiotherapeutisch Inst. Friesland</t>
  </si>
  <si>
    <t>Borniastraat 36</t>
  </si>
  <si>
    <t>8934 AD  LEEUWARDEN</t>
  </si>
  <si>
    <t>8934 AD  36</t>
  </si>
  <si>
    <t>Radiotherapeutisch InstituutStedendriehoek e.o.</t>
  </si>
  <si>
    <t>7400 AC  DEVENTER</t>
  </si>
  <si>
    <t>7400 AC  123</t>
  </si>
  <si>
    <t>Arnhems Radiotherap. Instituut</t>
  </si>
  <si>
    <t>Wagnerlaan 47</t>
  </si>
  <si>
    <t>6815 AD  ARNHEM</t>
  </si>
  <si>
    <t>6815 AD  47</t>
  </si>
  <si>
    <t>Stichting Zeeuws Radiother. Inst.</t>
  </si>
  <si>
    <t>Postbus 380</t>
  </si>
  <si>
    <t>4380 AJ  VLISSINGEN</t>
  </si>
  <si>
    <t>4380 AJ  380</t>
  </si>
  <si>
    <t>Instituut Verbeeten</t>
  </si>
  <si>
    <t>Postbus 90120</t>
  </si>
  <si>
    <t>5000 LA  90120</t>
  </si>
  <si>
    <t>Maastricht Radiation Oncology (Maastro Clinic)</t>
  </si>
  <si>
    <t>Postbus 3035</t>
  </si>
  <si>
    <t>6202 NA  MAASTRICHT</t>
  </si>
  <si>
    <t>6202 NA  3035</t>
  </si>
  <si>
    <t>De Vogellanden centrum voor revalidatie</t>
  </si>
  <si>
    <t>Postbus 1057</t>
  </si>
  <si>
    <t>8001 BB  ZWOLLE</t>
  </si>
  <si>
    <t>8001 BB  1057</t>
  </si>
  <si>
    <t>Revalidatiecentrum Het Roessingh</t>
  </si>
  <si>
    <t>Roessinghsbleekweg 33</t>
  </si>
  <si>
    <t>7522 AH  ENSCHEDE</t>
  </si>
  <si>
    <t>7522 AH  33</t>
  </si>
  <si>
    <t>Stichting ViaReva Revalidatiegeneeskunde</t>
  </si>
  <si>
    <t>Postbus 812</t>
  </si>
  <si>
    <t>7301 BB  APELDOORN</t>
  </si>
  <si>
    <t>7301 BB  812</t>
  </si>
  <si>
    <t>Revalidatiecentr. Groot Klimmendaal</t>
  </si>
  <si>
    <t>Postbus 9044</t>
  </si>
  <si>
    <t>6800 GG  ARNHEM</t>
  </si>
  <si>
    <t>6800 GG  9044</t>
  </si>
  <si>
    <t>''Hoogstraat'', Centr. v. Revalidatie</t>
  </si>
  <si>
    <t>Rembrandtkade 10</t>
  </si>
  <si>
    <t>3583 TM  UTRECHT</t>
  </si>
  <si>
    <t>3583 TM  10</t>
  </si>
  <si>
    <t>Mil. Hospitaal Revalidatiecentrum</t>
  </si>
  <si>
    <t>3940 AD  DOORN</t>
  </si>
  <si>
    <t>3940 AD  185</t>
  </si>
  <si>
    <t>Revalidatiecentrum De Trappenberg</t>
  </si>
  <si>
    <t>1949 EC  WIJK AAN ZEE</t>
  </si>
  <si>
    <t>1949 EC  51</t>
  </si>
  <si>
    <t>Reade</t>
  </si>
  <si>
    <t>Postbus 58271</t>
  </si>
  <si>
    <t>1040 HG  AMSTERDAM</t>
  </si>
  <si>
    <t>1040 HG  58271</t>
  </si>
  <si>
    <t>Rijnlands Revalidatiecentrum</t>
  </si>
  <si>
    <t>2300 AD  LEIDEN</t>
  </si>
  <si>
    <t>2300 AD  176</t>
  </si>
  <si>
    <t>Sophia Revalidatie Den Haag</t>
  </si>
  <si>
    <t>Vrederustlaan 180</t>
  </si>
  <si>
    <t>2543 SW  'S-GRAVENHAGE</t>
  </si>
  <si>
    <t>2543 SW  180</t>
  </si>
  <si>
    <t>Sophia Revalidatie Delft</t>
  </si>
  <si>
    <t>Reinier de Graafweg 1</t>
  </si>
  <si>
    <t>2625 AD  DELFT</t>
  </si>
  <si>
    <t>2625 AD  1</t>
  </si>
  <si>
    <t>Rijndam revalidatiecentrum</t>
  </si>
  <si>
    <t>Postbus 23181</t>
  </si>
  <si>
    <t>3001 KD  ROTTERDAM</t>
  </si>
  <si>
    <t>3001 KD  23181</t>
  </si>
  <si>
    <t>Capri Hartrevalidatie Rotterdam</t>
  </si>
  <si>
    <t>Parklaan 38</t>
  </si>
  <si>
    <t>3016 BC  ROTTERDAM</t>
  </si>
  <si>
    <t>3016 BC  38</t>
  </si>
  <si>
    <t>Spine &amp; Joint Centre</t>
  </si>
  <si>
    <t>Westerlaan 10</t>
  </si>
  <si>
    <t>3016 CK  ROTTERDAM</t>
  </si>
  <si>
    <t>3016 CK  10</t>
  </si>
  <si>
    <t>Stichting Centrum voor Reuma en Revalidatie Rotterdam</t>
  </si>
  <si>
    <t>3055 JD  ROTTERDAM</t>
  </si>
  <si>
    <t>3055 JD  60</t>
  </si>
  <si>
    <t>Revalidatiekliniek Laurens Rotterdam</t>
  </si>
  <si>
    <t>Groene tuin 1</t>
  </si>
  <si>
    <t>3078 KA  ROTTERDAM</t>
  </si>
  <si>
    <t>3078 KA  1</t>
  </si>
  <si>
    <t>Revant</t>
  </si>
  <si>
    <t>Brabantlaan 1</t>
  </si>
  <si>
    <t>4817 JW  BREDA</t>
  </si>
  <si>
    <t>4817 JW  1</t>
  </si>
  <si>
    <t>5602 BJ  EINDHOVEN</t>
  </si>
  <si>
    <t>5602 BJ  1355</t>
  </si>
  <si>
    <t>Aan het bestuur van het</t>
  </si>
  <si>
    <t>Revalidatiecentrum De Tolbrug</t>
  </si>
  <si>
    <t>Adelante-Zorggroep</t>
  </si>
  <si>
    <t>6430 AB  HOENSBROEK</t>
  </si>
  <si>
    <t>6430 AB  88</t>
  </si>
  <si>
    <t>Connexxion Ambulancezorg</t>
  </si>
  <si>
    <t>Verrijn Stuartweg 24</t>
  </si>
  <si>
    <t>4462 GE GOES</t>
  </si>
  <si>
    <t>Ambulancedienst Kennemerland B.V. locatie Alkmaar/Schagen</t>
  </si>
  <si>
    <t>Postbus 9030</t>
  </si>
  <si>
    <t>1800 GA  ALKMAAR</t>
  </si>
  <si>
    <t>1800 GA  9030</t>
  </si>
  <si>
    <t>GGD Kennemerland sector Ambulancezorg</t>
  </si>
  <si>
    <t>Postbus 5514</t>
  </si>
  <si>
    <t>2000 GM  HAARLEM</t>
  </si>
  <si>
    <t>2000 GM  5514</t>
  </si>
  <si>
    <t>Ambulancezorg Fryslân</t>
  </si>
  <si>
    <t>9482 TB  TYNAARLO</t>
  </si>
  <si>
    <t>9482 TB  10</t>
  </si>
  <si>
    <t>Ambulancedienst Kennemerland B.V. locatie Heemskerk/Velsen</t>
  </si>
  <si>
    <t>Ambulancedienst ''Zoetermeer''</t>
  </si>
  <si>
    <t>Blauw-roodlaan 290</t>
  </si>
  <si>
    <t>2718 SK  ZOETERMEER</t>
  </si>
  <si>
    <t>2718 SK  290</t>
  </si>
  <si>
    <t>NV Luchthaven Schiphol</t>
  </si>
  <si>
    <t>Postbus 7501</t>
  </si>
  <si>
    <t>1118 ZG  LUCHTHAVEN SCHIPHOL</t>
  </si>
  <si>
    <t>1118 ZG  7501</t>
  </si>
  <si>
    <t>Ambulancedienst Zuid-Holland Zuid</t>
  </si>
  <si>
    <t>Bootjessteeg 85</t>
  </si>
  <si>
    <t>3331 HA  ZWIJNDRECHT</t>
  </si>
  <si>
    <t>3331 HA  85</t>
  </si>
  <si>
    <t>R.A.V. voor Noord- en Oost Gelderland</t>
  </si>
  <si>
    <t>Postbus 32</t>
  </si>
  <si>
    <t>8080 AA  ELBURG</t>
  </si>
  <si>
    <t>8080 AA  32</t>
  </si>
  <si>
    <t>Gemeenschappelijke Gezondheidsdienst Flevoland</t>
  </si>
  <si>
    <t>Postbus 1120</t>
  </si>
  <si>
    <t>8200 BC  LELYSTAD</t>
  </si>
  <si>
    <t>8200 BC  1120</t>
  </si>
  <si>
    <t>St. RAV/AZG Drenthe</t>
  </si>
  <si>
    <t>Vriezerweg 10</t>
  </si>
  <si>
    <t>Ambulancedienst GGD Den Haag</t>
  </si>
  <si>
    <t>2501 CB  'S-GRAVENHAGE</t>
  </si>
  <si>
    <t>2501 CB  50</t>
  </si>
  <si>
    <t>Ziekenhuis ''Het Witte Kruis'' B.V.</t>
  </si>
  <si>
    <t>Postbus 43035</t>
  </si>
  <si>
    <t>2504 AA  'S-GRAVENHAGE</t>
  </si>
  <si>
    <t>2504 AA  43035</t>
  </si>
  <si>
    <t>RAV IJssel-Vecht BV</t>
  </si>
  <si>
    <t>Postbus 40036</t>
  </si>
  <si>
    <t>8004 DA  ZWOLLE</t>
  </si>
  <si>
    <t>8004 DA  40036</t>
  </si>
  <si>
    <t>Ambulance Oost</t>
  </si>
  <si>
    <t>Postbus 784</t>
  </si>
  <si>
    <t>7550 AT  HENGELO OV</t>
  </si>
  <si>
    <t>7550 AT  784</t>
  </si>
  <si>
    <t>RAV Brabant Noord</t>
  </si>
  <si>
    <t>Postbus 3166</t>
  </si>
  <si>
    <t>5203 DD  'S-HERTOGENBOSCH</t>
  </si>
  <si>
    <t>5203 DD  3166</t>
  </si>
  <si>
    <t>Aan het bestuur van de</t>
  </si>
  <si>
    <t>Veiligheidsregio Noord-Holland Noord</t>
  </si>
  <si>
    <t>Postbus 416</t>
  </si>
  <si>
    <t>1800 AK  ALKMAAR</t>
  </si>
  <si>
    <t>1800 AK  416</t>
  </si>
  <si>
    <t>Veiligheidsregio Gelderland Zuid</t>
  </si>
  <si>
    <t>6501 BC  NIJMEGEN</t>
  </si>
  <si>
    <t>6501 BC  1120</t>
  </si>
  <si>
    <t>Hulpverlening Gelderland Midden</t>
  </si>
  <si>
    <t>Postbus 5364</t>
  </si>
  <si>
    <t>6802 EJ  ARNHEM</t>
  </si>
  <si>
    <t>6802 EJ  5364</t>
  </si>
  <si>
    <t>Ambulance Amsterdam B.V.</t>
  </si>
  <si>
    <t>Karperweg 19-25</t>
  </si>
  <si>
    <t>1075 LB  AMSTERDAM</t>
  </si>
  <si>
    <t>1075 LB  19</t>
  </si>
  <si>
    <t>Ambulance Amsterdam-Kennemerland</t>
  </si>
  <si>
    <t>Ambulance Amsterdam-Kennemerland B.V.</t>
  </si>
  <si>
    <t>Regionale Ambulancevoorziening Provincie Utrecht (RAVU)</t>
  </si>
  <si>
    <t>Postbus 574</t>
  </si>
  <si>
    <t>3720 AN  BILTHOVEN</t>
  </si>
  <si>
    <t>3720 AN  574</t>
  </si>
  <si>
    <t>RAV Limburg Noord</t>
  </si>
  <si>
    <t>Postbus 827</t>
  </si>
  <si>
    <t>5900 AV  VENLO</t>
  </si>
  <si>
    <t>5900 AV  827</t>
  </si>
  <si>
    <t>RAV Zuid-Limburg</t>
  </si>
  <si>
    <t>Postbus 2022</t>
  </si>
  <si>
    <t>6160 HA  GELEEN</t>
  </si>
  <si>
    <t>6160 HA  2022</t>
  </si>
  <si>
    <t>Veiligheidsregio Zuidoost-Brabant</t>
  </si>
  <si>
    <t>5600 AE  EINDHOVEN</t>
  </si>
  <si>
    <t>5600 AE  242</t>
  </si>
  <si>
    <t>Het Bestuur van</t>
  </si>
  <si>
    <t>RAV Midden-/West-Brabant</t>
  </si>
  <si>
    <t>Connexxion Ambulance Services</t>
  </si>
  <si>
    <t>AZRR/BIOS-groep</t>
  </si>
  <si>
    <t>2990 AA  BARENDRECHT</t>
  </si>
  <si>
    <t>2990 AA  4</t>
  </si>
  <si>
    <t>AZRR/RHRR</t>
  </si>
  <si>
    <t>Kijlstra Ambulancegroep Fryslân </t>
  </si>
  <si>
    <t>Postbus 81</t>
  </si>
  <si>
    <t>9200 AB  DRACHTEN</t>
  </si>
  <si>
    <t>9200 AB  81</t>
  </si>
  <si>
    <t>Stichting RAV Groningen</t>
  </si>
  <si>
    <t>Kastanjelaan 2</t>
  </si>
  <si>
    <t>9741 CP  GRONINGEN</t>
  </si>
  <si>
    <t>9741 CP  2</t>
  </si>
  <si>
    <t>Regionale Ambulance Dienst Hollands Midden (RAD)</t>
  </si>
  <si>
    <t>2300 AC  LEIDEN</t>
  </si>
  <si>
    <t>2300 AC  121</t>
  </si>
  <si>
    <t>RAV Gooi en Vechtstreek</t>
  </si>
  <si>
    <t>Postbus 514</t>
  </si>
  <si>
    <t>1200 AM  HILVERSUM</t>
  </si>
  <si>
    <t>1200 AM  514</t>
  </si>
  <si>
    <t>ZBC Hanzekliniek</t>
  </si>
  <si>
    <t>Postbus 3017</t>
  </si>
  <si>
    <t>3502 GA  UTRECHT</t>
  </si>
  <si>
    <t>3502 GA  3017</t>
  </si>
  <si>
    <t>Stichting Icone</t>
  </si>
  <si>
    <t>Postbus 58</t>
  </si>
  <si>
    <t>5670 AB  NUENEN</t>
  </si>
  <si>
    <t>5670 AB  58</t>
  </si>
  <si>
    <t>Stichting Pegasus Medical</t>
  </si>
  <si>
    <t>van Keulendreef 14</t>
  </si>
  <si>
    <t>2661 ST  BERGSCHENHOEK</t>
  </si>
  <si>
    <t>2661 ST  14</t>
  </si>
  <si>
    <t>Diapriva Buitenveldert BV</t>
  </si>
  <si>
    <t>Egelenburg 73-75</t>
  </si>
  <si>
    <t>1081 GJ  AMSTERDAM</t>
  </si>
  <si>
    <t>1081 GJ  73</t>
  </si>
  <si>
    <t>Behandelcentrum Kindergeneeskunde B.V.</t>
  </si>
  <si>
    <t>Rietbaan 12</t>
  </si>
  <si>
    <t>2908 LP  CAPELLE AAN DEN IJSSEL</t>
  </si>
  <si>
    <t>2908 LP  12</t>
  </si>
  <si>
    <t>Stichting Zuidoost Kliniek</t>
  </si>
  <si>
    <t>Bijlmerdreef 998-1000</t>
  </si>
  <si>
    <t>1103 JT  AMSTERDAM ZUIDOOST</t>
  </si>
  <si>
    <t>1103 JT  998</t>
  </si>
  <si>
    <t>Stichting Dental Clinics Nederland</t>
  </si>
  <si>
    <t>Franse Kampweg 6</t>
  </si>
  <si>
    <t>1406 NW  BUSSUM</t>
  </si>
  <si>
    <t>1406 NW  6</t>
  </si>
  <si>
    <t>Stichting Mohs Klinieken</t>
  </si>
  <si>
    <t>Spuiboulevard 226b</t>
  </si>
  <si>
    <t>3311 GR  DORDRECHT</t>
  </si>
  <si>
    <t>3311 GR  226</t>
  </si>
  <si>
    <t>Optimal Care Rotterdam B.V.</t>
  </si>
  <si>
    <t>Hoofdweg 90</t>
  </si>
  <si>
    <t>3067 GH  ROTTERDAM</t>
  </si>
  <si>
    <t>3067 GH  90</t>
  </si>
  <si>
    <t>Stichting Oogheelkundig Medisch Centrum Twente</t>
  </si>
  <si>
    <t>Haaksbergerstraat 1190</t>
  </si>
  <si>
    <t>7548 PC  ENSCHEDE</t>
  </si>
  <si>
    <t>7548 PC  1190</t>
  </si>
  <si>
    <t>Stichting Oogkliniek Zuid Limburg</t>
  </si>
  <si>
    <t>Koningsplein 60</t>
  </si>
  <si>
    <t>6224 EG  MAASTRICHT</t>
  </si>
  <si>
    <t>6224 EG  60</t>
  </si>
  <si>
    <t>Stichting Medisch Centrum Midden Nederland</t>
  </si>
  <si>
    <t>Olmenlaan 38</t>
  </si>
  <si>
    <t>1404 DG  BUSSUM</t>
  </si>
  <si>
    <t>1404 DG  38</t>
  </si>
  <si>
    <t>Stichting Kliniek Oud Zuid</t>
  </si>
  <si>
    <t>Jan Willem Brouwersstraat 21</t>
  </si>
  <si>
    <t>1071 LH  AMSTERDAM</t>
  </si>
  <si>
    <t>1071 LH  21</t>
  </si>
  <si>
    <t>Stichting ZBC Telenatal</t>
  </si>
  <si>
    <t>Postbus 135</t>
  </si>
  <si>
    <t>3890 AC  ZEEWOLDE</t>
  </si>
  <si>
    <t>3890 AC  135</t>
  </si>
  <si>
    <t>Stichting HoogRendement HartRevalidatie Nederland</t>
  </si>
  <si>
    <t>Haagwinde 16</t>
  </si>
  <si>
    <t>5731 WD  MIERLO</t>
  </si>
  <si>
    <t>5731 WD  16</t>
  </si>
  <si>
    <t>Huidkliniek Aqua Mare</t>
  </si>
  <si>
    <t>Postbus 838</t>
  </si>
  <si>
    <t>3160 AA  RHOON</t>
  </si>
  <si>
    <t>3160 AA  838</t>
  </si>
  <si>
    <t>Plastische Chirurgie Het Gooi</t>
  </si>
  <si>
    <t>Van Linschotenlaan 1</t>
  </si>
  <si>
    <t>1212 ES  HILVERSUM</t>
  </si>
  <si>
    <t>1212 ES  1</t>
  </si>
  <si>
    <t>Dermapark</t>
  </si>
  <si>
    <t>Hyacintstraat 1</t>
  </si>
  <si>
    <t>5402 ZG  UDEN</t>
  </si>
  <si>
    <t>5402 ZG  1</t>
  </si>
  <si>
    <t>Dr. Kappel Instituut</t>
  </si>
  <si>
    <t>Willemskade 14</t>
  </si>
  <si>
    <t>8011 AD  ZWOLLE</t>
  </si>
  <si>
    <t>8011 AD  14</t>
  </si>
  <si>
    <t>Stichting De Kinderkliniek</t>
  </si>
  <si>
    <t>Jaap ter Haarstraat 37</t>
  </si>
  <si>
    <t>1321 LB  ALMERE</t>
  </si>
  <si>
    <t>1321 LB  37</t>
  </si>
  <si>
    <t>Medisch Behandel Centrum Klazienaveen</t>
  </si>
  <si>
    <t>Tuin van Schellinger 42</t>
  </si>
  <si>
    <t>3703 DB  ZEIST</t>
  </si>
  <si>
    <t>3703 DB  42</t>
  </si>
  <si>
    <t>Womans Health Care Center</t>
  </si>
  <si>
    <t>Van Boshuizenstraat 687</t>
  </si>
  <si>
    <t>1082 AZ  AMSTERDAM</t>
  </si>
  <si>
    <t>1082 AZ  687</t>
  </si>
  <si>
    <t>Stichting Medisch Centrum Lelystad</t>
  </si>
  <si>
    <t>Middendreef 273</t>
  </si>
  <si>
    <t>8233 GT  LELYSTAD</t>
  </si>
  <si>
    <t>8233 GT  273</t>
  </si>
  <si>
    <t>Stichting AVE Medical</t>
  </si>
  <si>
    <t>Postbus 347</t>
  </si>
  <si>
    <t>1270 AH  HUIZEN</t>
  </si>
  <si>
    <t>1270 AH  347</t>
  </si>
  <si>
    <t>Stichting Kliniek Scheveningen</t>
  </si>
  <si>
    <t>Prins Willemstraat 41</t>
  </si>
  <si>
    <t>2584 HT  'S-GRAVENHAGE</t>
  </si>
  <si>
    <t>2584 HT  41</t>
  </si>
  <si>
    <t>Het bestuur  van</t>
  </si>
  <si>
    <t>Stichting Nedspine</t>
  </si>
  <si>
    <t>Postbus 525</t>
  </si>
  <si>
    <t>6710 BM  EDE GLD</t>
  </si>
  <si>
    <t>6710 BM  525</t>
  </si>
  <si>
    <t>Stichting Xpert Clinic, locatie Velp</t>
  </si>
  <si>
    <t>Middellaan 8a</t>
  </si>
  <si>
    <t>6881 RP  VELP GLD</t>
  </si>
  <si>
    <t>6881 RP  8</t>
  </si>
  <si>
    <t>Oogzorgcentrum Heemskerk</t>
  </si>
  <si>
    <t>Eenigenburg 37</t>
  </si>
  <si>
    <t>1965 BM  HEEMSKERK</t>
  </si>
  <si>
    <t>1965 BM  37</t>
  </si>
  <si>
    <t>Stichting Orthopedium</t>
  </si>
  <si>
    <t>Olof Palmestraat 20</t>
  </si>
  <si>
    <t>2616 LS  DELFT</t>
  </si>
  <si>
    <t>2616 LS  20</t>
  </si>
  <si>
    <t>Stichting Cardiologie Amsterdam</t>
  </si>
  <si>
    <t>Schellingwouderdijk 240</t>
  </si>
  <si>
    <t>1023 NL  AMSTERDAM</t>
  </si>
  <si>
    <t>1023 NL  240</t>
  </si>
  <si>
    <t>Stichting Xpert Clinic</t>
  </si>
  <si>
    <t>Luchthavenweg 81-235</t>
  </si>
  <si>
    <t>5657 EA  EINDHOVEN</t>
  </si>
  <si>
    <t>5657 EA  81</t>
  </si>
  <si>
    <t>Stichting Xpert Clinic, locatie Rotterdam</t>
  </si>
  <si>
    <t>Jan Leentvaarlaan 14/24</t>
  </si>
  <si>
    <t>3065 DC  ROTTERDAM</t>
  </si>
  <si>
    <t>3065 DC  14</t>
  </si>
  <si>
    <t>Stichting Xpert Clinic, locatie Hilversum</t>
  </si>
  <si>
    <t>Loosdrechtse Bos 15</t>
  </si>
  <si>
    <t>1213 RH  HILVERSUM</t>
  </si>
  <si>
    <t>1213 RH  15</t>
  </si>
  <si>
    <t>Stichting Xpert Clinic, locatie Enschede</t>
  </si>
  <si>
    <t>Capitool 7</t>
  </si>
  <si>
    <t>7521 PL  ENSCHEDE</t>
  </si>
  <si>
    <t>7521 PL  7</t>
  </si>
  <si>
    <t>Het bestuur</t>
  </si>
  <si>
    <t>Flebologisch Centrum Grave</t>
  </si>
  <si>
    <t>Klinkerstraat 8-10</t>
  </si>
  <si>
    <t>5361 GW  GRAVE</t>
  </si>
  <si>
    <t>5361 GW  8</t>
  </si>
  <si>
    <t>Cardiozorg</t>
  </si>
  <si>
    <t>Kraayveld 5</t>
  </si>
  <si>
    <t>1171 JE  BADHOEVEDORP</t>
  </si>
  <si>
    <t>1171 JE  5</t>
  </si>
  <si>
    <t>Stichting Eye P</t>
  </si>
  <si>
    <t>Postbus 145</t>
  </si>
  <si>
    <t>3970 AC  DRIEBERGEN-RIJSENBURG</t>
  </si>
  <si>
    <t>3970 AC  145</t>
  </si>
  <si>
    <t>Stichting Procolo</t>
  </si>
  <si>
    <t>Postbus 12461</t>
  </si>
  <si>
    <t>1100 AL  AMSTERDAM ZUIDOOST</t>
  </si>
  <si>
    <t>1100 AL  12461</t>
  </si>
  <si>
    <t>Stichting Intomed/Medisch Centrum de Veluwe</t>
  </si>
  <si>
    <t>Arnhemseweg 2b</t>
  </si>
  <si>
    <t>7331 BK  APELDOORN</t>
  </si>
  <si>
    <t>7331 BK  2</t>
  </si>
  <si>
    <t>SOS International</t>
  </si>
  <si>
    <t>Postbus 12122</t>
  </si>
  <si>
    <t>1100 AC  AMSTERDAM ZUIDOOST</t>
  </si>
  <si>
    <t>1100 AC  12122</t>
  </si>
  <si>
    <t>Stichting AllesKits</t>
  </si>
  <si>
    <t>Hoflaan 126</t>
  </si>
  <si>
    <t>3062 JM  ROTTERDAM</t>
  </si>
  <si>
    <t>3062 JM  126</t>
  </si>
  <si>
    <t>Kliniek voor Plastische Chirurgie en Handchirurgie</t>
  </si>
  <si>
    <t>Ubbo Emmiussingel 35</t>
  </si>
  <si>
    <t>9711 BC  GRONINGEN</t>
  </si>
  <si>
    <t>9711 BC  35</t>
  </si>
  <si>
    <t>Oogheelkundig Centrum Haarlemmermeer</t>
  </si>
  <si>
    <t>Hoofdweg 634</t>
  </si>
  <si>
    <t>2132 MK  HOOFDDORP</t>
  </si>
  <si>
    <t>2132 MK  634</t>
  </si>
  <si>
    <t>Stichting Dermatologisch Centrum Amsterdam</t>
  </si>
  <si>
    <t>Nieuwe Weteringstraat 11IIHoog</t>
  </si>
  <si>
    <t>1017 ZX  AMSTERDAM</t>
  </si>
  <si>
    <t>1017 ZX  11</t>
  </si>
  <si>
    <t>Behandelcentrum voor Integratieve Geneeskunde</t>
  </si>
  <si>
    <t>De Wetstein Pfisterlaan 13a</t>
  </si>
  <si>
    <t>3971 BT  DRIEBERGEN-RIJSENBURG</t>
  </si>
  <si>
    <t>3971 BT  13</t>
  </si>
  <si>
    <t>Stichting Pijnbestrijding Noord Holland</t>
  </si>
  <si>
    <t>Wendelaarstraat 58</t>
  </si>
  <si>
    <t>1814 GS  ALKMAAR</t>
  </si>
  <si>
    <t>1814 GS  58</t>
  </si>
  <si>
    <t>Paulus van Loo</t>
  </si>
  <si>
    <t>Cattenbroekerlaan 11</t>
  </si>
  <si>
    <t>3445 EG  WOERDEN</t>
  </si>
  <si>
    <t>3445 EG  11</t>
  </si>
  <si>
    <t>Stichting Medisch Centrum Baarn</t>
  </si>
  <si>
    <t>Hermesweg 15</t>
  </si>
  <si>
    <t>3741 GP  BAARN</t>
  </si>
  <si>
    <t>3741 GP  15</t>
  </si>
  <si>
    <t>Stichting Alexander Monro Ziekenhuis</t>
  </si>
  <si>
    <t>Snelleloop 1</t>
  </si>
  <si>
    <t>5384 WG  HEESCH</t>
  </si>
  <si>
    <t>5384 WG  1</t>
  </si>
  <si>
    <t>Behandelcentrum Neurologie</t>
  </si>
  <si>
    <t>Provincialeweg 44b</t>
  </si>
  <si>
    <t>5503 HG  VELDHOVEN</t>
  </si>
  <si>
    <t>5503 HG  44</t>
  </si>
  <si>
    <t>Stichting Anesthesiologische Zorg</t>
  </si>
  <si>
    <t>Kennemerpark 15</t>
  </si>
  <si>
    <t>1811 DD  ALKMAAR</t>
  </si>
  <si>
    <t>1811 DD  15</t>
  </si>
  <si>
    <t>Stichting White Dolphin Totaal Zorg</t>
  </si>
  <si>
    <t>Postbus 63</t>
  </si>
  <si>
    <t>1390 AB  ABCOUDE</t>
  </si>
  <si>
    <t>1390 AB  63</t>
  </si>
  <si>
    <t>Dr. Mulkens Kliniek</t>
  </si>
  <si>
    <t>Zinkenstraat 32</t>
  </si>
  <si>
    <t>6363 EG  WIJNANDSRADE</t>
  </si>
  <si>
    <t>6363 EG  32</t>
  </si>
  <si>
    <t>Stichting Oogziekenhuis Eindhoven</t>
  </si>
  <si>
    <t>Tongelresestraat 209</t>
  </si>
  <si>
    <t>5613 DG  EINDHOVEN</t>
  </si>
  <si>
    <t>5613 DG  209</t>
  </si>
  <si>
    <t>Stichting Oogkliniek Heuvelrug</t>
  </si>
  <si>
    <t>Huis Ter Heideweg 42</t>
  </si>
  <si>
    <t>3705 LZ  ZEIST</t>
  </si>
  <si>
    <t>3705 LZ  42</t>
  </si>
  <si>
    <t>MRI Result Centre</t>
  </si>
  <si>
    <t>Bergsingel 41E</t>
  </si>
  <si>
    <t>3037 GA  ROTTERDAM</t>
  </si>
  <si>
    <t>3037 GA  41</t>
  </si>
  <si>
    <t>Stichting Oog voor Zorg</t>
  </si>
  <si>
    <t>W. M. Dudokweg 55</t>
  </si>
  <si>
    <t>1703 DC  HEERHUGOWAARD</t>
  </si>
  <si>
    <t>1703 DC  55</t>
  </si>
  <si>
    <t>Stichting Flebologisch Centrum Pellegrinus</t>
  </si>
  <si>
    <t>Laan van Bol'Es 3</t>
  </si>
  <si>
    <t>Postbus 8</t>
  </si>
  <si>
    <t>Postbus 405</t>
  </si>
  <si>
    <t>Postbus 123</t>
  </si>
  <si>
    <t>Postbus 71</t>
  </si>
  <si>
    <t>Postbus 51</t>
  </si>
  <si>
    <t>Postbus 185</t>
  </si>
  <si>
    <t>Provincialeweg 70</t>
  </si>
  <si>
    <t>Postbus 10</t>
  </si>
  <si>
    <t>Rangerij</t>
  </si>
  <si>
    <t>DB-sheet</t>
  </si>
  <si>
    <t>LEESRANGE 1</t>
  </si>
  <si>
    <t>LEESRANGE 2</t>
  </si>
  <si>
    <t>LEESRANGE 3</t>
  </si>
  <si>
    <t>e-mail1</t>
  </si>
  <si>
    <t>e-mail2</t>
  </si>
  <si>
    <t>telefoonnummer2</t>
  </si>
  <si>
    <t>telefoonnummer1</t>
  </si>
  <si>
    <t>voornaam1</t>
  </si>
  <si>
    <t>achternaam1</t>
  </si>
  <si>
    <t>achternaam2</t>
  </si>
  <si>
    <t>voornaam2</t>
  </si>
  <si>
    <t>Achternaam</t>
  </si>
  <si>
    <t>Gegevens 1e contactpersoon</t>
  </si>
  <si>
    <t>Gegevens 2e contactpersoon</t>
  </si>
  <si>
    <t>Nr</t>
  </si>
  <si>
    <t>cat</t>
  </si>
  <si>
    <t>nr</t>
  </si>
  <si>
    <t>datum ondertekening</t>
  </si>
  <si>
    <t>Postbus 88</t>
  </si>
  <si>
    <t>Postbus 138</t>
  </si>
  <si>
    <t>Stichting Philadelphia Zorg</t>
  </si>
  <si>
    <t>Postbus 22</t>
  </si>
  <si>
    <t>(lees voor het invullen de toelichting)</t>
  </si>
  <si>
    <t>Telefoonnummer</t>
  </si>
  <si>
    <t>Maak hier uw keuze</t>
  </si>
  <si>
    <r>
      <t>E-mail adres</t>
    </r>
    <r>
      <rPr>
        <sz val="8"/>
        <rFont val="Verdana"/>
        <family val="2"/>
      </rPr>
      <t xml:space="preserve"> *)</t>
    </r>
  </si>
  <si>
    <r>
      <t xml:space="preserve">E-mail adres </t>
    </r>
    <r>
      <rPr>
        <sz val="8"/>
        <rFont val="Verdana"/>
        <family val="2"/>
      </rPr>
      <t>*)</t>
    </r>
  </si>
  <si>
    <t>*) het e-mail adres wordt gebruikt voor het versturen van: inloggegevens (gebruikersnaam en wachtwoord), een</t>
  </si>
  <si>
    <t>mailbericht bij publicatie nieuwe rekenstaten en tariefbeschikking en/of overige correspondentie over het webportaal.</t>
  </si>
  <si>
    <t>Postbus 171</t>
  </si>
  <si>
    <t>Postbus 30001</t>
  </si>
  <si>
    <t>Stichting Heliomare</t>
  </si>
  <si>
    <t>Relweg 51</t>
  </si>
  <si>
    <t>Van Beethovenlaan 60</t>
  </si>
  <si>
    <t>Zorgaanbieder</t>
  </si>
  <si>
    <t>reden bij afmelding</t>
  </si>
  <si>
    <t>Postbus 1</t>
  </si>
  <si>
    <t>Postbus 260</t>
  </si>
  <si>
    <t>Postbus 278</t>
  </si>
  <si>
    <t>Postbus 121</t>
  </si>
  <si>
    <t>tussenvoegsel</t>
  </si>
  <si>
    <t>Vul hier een NZa-nummer in</t>
  </si>
  <si>
    <t>Postbus 26028</t>
  </si>
  <si>
    <t>Postbus 98</t>
  </si>
  <si>
    <t>Postbus 53</t>
  </si>
  <si>
    <t>Stichting Amarant</t>
  </si>
  <si>
    <t>Postbus 20</t>
  </si>
  <si>
    <t>(handtekening)</t>
  </si>
  <si>
    <t>Invul-/opslag-/verzendinstructie</t>
  </si>
  <si>
    <t>Aanhef</t>
  </si>
  <si>
    <t>Voorletters/-naam</t>
  </si>
  <si>
    <t>e-mail</t>
  </si>
  <si>
    <t>achternaam</t>
  </si>
  <si>
    <t>voornaam</t>
  </si>
  <si>
    <t>aanmelding?</t>
  </si>
  <si>
    <t>telefoonnummer</t>
  </si>
  <si>
    <t>ondertekenaar</t>
  </si>
  <si>
    <t>Postbus 502</t>
  </si>
  <si>
    <t>Libra Zorggroep</t>
  </si>
  <si>
    <t>Postbus 1355</t>
  </si>
  <si>
    <t>Postbus 19</t>
  </si>
  <si>
    <t>12. Voeg bij het e-mailbericht de eerder opgeslagen twee bijlagen, namelijk:</t>
  </si>
  <si>
    <t>Postbus 4</t>
  </si>
  <si>
    <t>Postbus 169</t>
  </si>
  <si>
    <t>Postbus 7057</t>
  </si>
  <si>
    <t>Ondertekening</t>
  </si>
  <si>
    <t>Datum</t>
  </si>
  <si>
    <t>Postbus 770</t>
  </si>
  <si>
    <t>Postbus 66</t>
  </si>
  <si>
    <t>Postbus 176</t>
  </si>
  <si>
    <t>Wielingenlaan 2</t>
  </si>
  <si>
    <t>Postbus 9011</t>
  </si>
  <si>
    <t>Postbus 50</t>
  </si>
  <si>
    <t>Stichting AlleKleur Zorg</t>
  </si>
  <si>
    <t>Van Diemenstraat 170</t>
  </si>
  <si>
    <t>Postbus 61</t>
  </si>
  <si>
    <t>Postbus 29</t>
  </si>
  <si>
    <t>Postbus 242</t>
  </si>
  <si>
    <t>Postbus 4220</t>
  </si>
  <si>
    <t>Postbus 39</t>
  </si>
  <si>
    <t>Rivas Zorggroep</t>
  </si>
  <si>
    <t>Postbus 90</t>
  </si>
  <si>
    <t>MKA Brabant-Noord</t>
  </si>
  <si>
    <t>CPA Noordoost Gelderland</t>
  </si>
  <si>
    <t>CPA Arnhem</t>
  </si>
  <si>
    <t>CPA Midden- en West-Brabant</t>
  </si>
  <si>
    <t>2012-01</t>
  </si>
  <si>
    <t>versie:</t>
  </si>
  <si>
    <t>3122 AE  SCHIEDAM</t>
  </si>
  <si>
    <t>3122 AE  3</t>
  </si>
  <si>
    <t>Lievensberg Zorg B.V.</t>
  </si>
  <si>
    <t>4600 AC  BERGEN OP ZOOM</t>
  </si>
  <si>
    <t>4600 AC  135</t>
  </si>
  <si>
    <t>Stichting IMSZ Laurium</t>
  </si>
  <si>
    <t>Anthony Fokkerweg 61</t>
  </si>
  <si>
    <t>1059 CP  AMSTERDAM</t>
  </si>
  <si>
    <t>1059 CP  61</t>
  </si>
  <si>
    <t>Stichting Proctos klinieken</t>
  </si>
  <si>
    <t>Professor Bronkhorstlaan 10gbw 60</t>
  </si>
  <si>
    <t>3723 MB  BILTHOVEN</t>
  </si>
  <si>
    <t>3723 MB  10</t>
  </si>
  <si>
    <t>Stichting Rugzorg Nederland</t>
  </si>
  <si>
    <t>Achterdijk 37</t>
  </si>
  <si>
    <t>3984 LD  ODIJK</t>
  </si>
  <si>
    <t>3984 LD  37</t>
  </si>
  <si>
    <t>Ready For Change B.V.</t>
  </si>
  <si>
    <t>3000 AG  ROTTERDAM</t>
  </si>
  <si>
    <t>3000 AG  267</t>
  </si>
  <si>
    <t>De Gezonde Zorg</t>
  </si>
  <si>
    <t>Levie Vorstkade 65</t>
  </si>
  <si>
    <t>3071 AG  ROTTERDAM</t>
  </si>
  <si>
    <t>3071 AG  65</t>
  </si>
  <si>
    <t>OMC Noord B.V.</t>
  </si>
  <si>
    <t>9700 AJ  GRONINGEN</t>
  </si>
  <si>
    <t>9700 AJ  398</t>
  </si>
  <si>
    <t>Braam Kliniek</t>
  </si>
  <si>
    <t>Zoom 10</t>
  </si>
  <si>
    <t>9405 PS  ASSEN</t>
  </si>
  <si>
    <t>9405 PS  10</t>
  </si>
  <si>
    <t>Instituut voor Hyperbare geneeskunde B.V.</t>
  </si>
  <si>
    <t>Postbus 59126</t>
  </si>
  <si>
    <t>3008 PC  ROTTERDAM</t>
  </si>
  <si>
    <t>3008 PC  59126</t>
  </si>
  <si>
    <t>Stichting Trenta</t>
  </si>
  <si>
    <t>Postbus 30002</t>
  </si>
  <si>
    <t>7800 RA  EMMEN</t>
  </si>
  <si>
    <t>7800 RA  30002</t>
  </si>
  <si>
    <t>Specialistennet Consultancy B.V.</t>
  </si>
  <si>
    <t>Amersfoortseweg 10a</t>
  </si>
  <si>
    <t>3705 GJ  ZEIST</t>
  </si>
  <si>
    <t>3705 GJ  10</t>
  </si>
  <si>
    <t>Hartcentrum Brabant</t>
  </si>
  <si>
    <t>Postbus 1335</t>
  </si>
  <si>
    <t>5602 BH  EINDHOVEN</t>
  </si>
  <si>
    <t>5602 BH  1335</t>
  </si>
  <si>
    <t>Stichting Human Concern-Centrum voor eetstoornissen</t>
  </si>
  <si>
    <t>Zuiderakerweg 125</t>
  </si>
  <si>
    <t>1069 MG  AMSTERDAM</t>
  </si>
  <si>
    <t>1069 MG  125</t>
  </si>
  <si>
    <t>Stichting Nederlands Slaapinstituut</t>
  </si>
  <si>
    <t>A van Leeuwenhoekweg 38C16</t>
  </si>
  <si>
    <t>2408 AN  ALPHEN AAN DEN RIJN</t>
  </si>
  <si>
    <t>2408 AN  38</t>
  </si>
  <si>
    <t>Diagnostisch Centrum DiaSana B.V.</t>
  </si>
  <si>
    <t>5450 AB  MILL</t>
  </si>
  <si>
    <t>5450 AB  61</t>
  </si>
  <si>
    <t>Dr. Brinkmann Kliniek</t>
  </si>
  <si>
    <t>Assen</t>
  </si>
  <si>
    <t>Postbus 221</t>
  </si>
  <si>
    <t>2700 AE  ZOETERMEER</t>
  </si>
  <si>
    <t>2700 AE  221</t>
  </si>
  <si>
    <t>Stichting Tandhaven</t>
  </si>
  <si>
    <t>Amstelveenseweg 655</t>
  </si>
  <si>
    <t>1081 JD  AMSTERDAM</t>
  </si>
  <si>
    <t>1081 JD  655</t>
  </si>
  <si>
    <t>Stichting More</t>
  </si>
  <si>
    <t>Groene tuin 2772.05</t>
  </si>
  <si>
    <t>3078 KG  ROTTERDAM</t>
  </si>
  <si>
    <t>3078 KG  277</t>
  </si>
  <si>
    <t>Stichting Da Vinci Kliniek</t>
  </si>
  <si>
    <t>Nieuwendijk 49</t>
  </si>
  <si>
    <t>5664 HB  GELDROP</t>
  </si>
  <si>
    <t>5664 HB  49</t>
  </si>
  <si>
    <t>Stichting Poliklinisch Behandelcentrum i.o.</t>
  </si>
  <si>
    <t>Noorderdwarsstraat 16</t>
  </si>
  <si>
    <t>1017 TX  AMSTERDAM</t>
  </si>
  <si>
    <t>1017 TX  16</t>
  </si>
  <si>
    <t>Stichting AMALIA Kliniek</t>
  </si>
  <si>
    <t>Willem-Sophiaplein 4</t>
  </si>
  <si>
    <t>6466 CP  KERKRADE</t>
  </si>
  <si>
    <t>6466 CP  4</t>
  </si>
  <si>
    <t>Stichting Lowvision Nederland</t>
  </si>
  <si>
    <t>Beierlandsestraat 14</t>
  </si>
  <si>
    <t>3114 BD  SCHIEDAM</t>
  </si>
  <si>
    <t>3114 BD  14</t>
  </si>
  <si>
    <t>Stichting Health Emotion</t>
  </si>
  <si>
    <t>Harddraverslaan 20</t>
  </si>
  <si>
    <t>2082 HM  SANTPOORT-ZUID</t>
  </si>
  <si>
    <t>2082 HM  20</t>
  </si>
  <si>
    <t>Stichting Lucius Psycho-medisch Centrum</t>
  </si>
  <si>
    <t>Vondellaan 35a</t>
  </si>
  <si>
    <t>2332 AA  LEIDEN</t>
  </si>
  <si>
    <t>2332 AA  35</t>
  </si>
  <si>
    <t>Stichting Kliniek Sportstad Heerenveen</t>
  </si>
  <si>
    <t>Postbus 42</t>
  </si>
  <si>
    <t>8440 AA  HEERENVEEN</t>
  </si>
  <si>
    <t>8440 AA  42</t>
  </si>
  <si>
    <t>Stichting Medina Care</t>
  </si>
  <si>
    <t>Mia van IJperenplein 34</t>
  </si>
  <si>
    <t>3065 JK  ROTTERDAM</t>
  </si>
  <si>
    <t>3065 JK  34</t>
  </si>
  <si>
    <t>Stichting Oogcentrum Eibergen</t>
  </si>
  <si>
    <t>Nijverheidsstraat 8-4</t>
  </si>
  <si>
    <t>7151 HN  EIBERGEN</t>
  </si>
  <si>
    <t>7151 HN  8</t>
  </si>
  <si>
    <t>Stichting Plastisch Heelkundig Instituut</t>
  </si>
  <si>
    <t>Korte Godelindestraat 69</t>
  </si>
  <si>
    <t>1402 WS  BUSSUM</t>
  </si>
  <si>
    <t>1402 WS  69</t>
  </si>
  <si>
    <t>Stichting Specialistisch Behandelcentrum Zandheuvelweg</t>
  </si>
  <si>
    <t>Zandheuvelweg 11</t>
  </si>
  <si>
    <t>3744 MN  BAARN</t>
  </si>
  <si>
    <t>3744 MN  11</t>
  </si>
  <si>
    <t>Stichting Dutch Clinic</t>
  </si>
  <si>
    <t>Zuiderzeestraatweg 108</t>
  </si>
  <si>
    <t>3849 AJ  HIERDEN</t>
  </si>
  <si>
    <t>3849 AJ  108</t>
  </si>
  <si>
    <t>Stichting Aristicon</t>
  </si>
  <si>
    <t>Schorpioenstraat 286</t>
  </si>
  <si>
    <t>3067 KW  ROTTERDAM</t>
  </si>
  <si>
    <t>3067 KW  286</t>
  </si>
  <si>
    <t>Stichting Cardiologie Groningen</t>
  </si>
  <si>
    <t>Hemmenkamp 25</t>
  </si>
  <si>
    <t>9751 NX  HAREN GN</t>
  </si>
  <si>
    <t>9751 NX  25</t>
  </si>
  <si>
    <t>Stichting Trivium Diagnostiek</t>
  </si>
  <si>
    <t>Postbus 372</t>
  </si>
  <si>
    <t>4870 AJ  ETTEN-LEUR</t>
  </si>
  <si>
    <t>4870 AJ  372</t>
  </si>
  <si>
    <t>Kaakchirurgie Limburg B.V.</t>
  </si>
  <si>
    <t>Monseigneur Driessenstraat 6</t>
  </si>
  <si>
    <t>6043 CV  ROERMOND</t>
  </si>
  <si>
    <t>6043 CV  6</t>
  </si>
  <si>
    <t>Stichting Hoeksche Waard Kliniek</t>
  </si>
  <si>
    <t>Tuindorp 19</t>
  </si>
  <si>
    <t>3281 CV  NUMANSDORP</t>
  </si>
  <si>
    <t>3281 CV  19</t>
  </si>
  <si>
    <t>Stichting Derma Montse</t>
  </si>
  <si>
    <t>Russellaan 6</t>
  </si>
  <si>
    <t>6132 AS  SITTARD</t>
  </si>
  <si>
    <t>6132 AS  6</t>
  </si>
  <si>
    <t>Stichting A-Klinieken</t>
  </si>
  <si>
    <t>Burgemeester de Wijslaan 8</t>
  </si>
  <si>
    <t>6971 CD  BRUMMEN</t>
  </si>
  <si>
    <t>6971 CD  8</t>
  </si>
  <si>
    <t>Stichting ZUZZ Expertise Centrum</t>
  </si>
  <si>
    <t>Dillenburgstraat 22</t>
  </si>
  <si>
    <t>5652 AP  EINDHOVEN</t>
  </si>
  <si>
    <t>5652 AP  22</t>
  </si>
  <si>
    <t>Stichting Veneuze Zorg Nederland</t>
  </si>
  <si>
    <t>Emmastraat 186-188</t>
  </si>
  <si>
    <t>7513 BG  ENSCHEDE</t>
  </si>
  <si>
    <t>7513 BG  186</t>
  </si>
  <si>
    <t>St. Amsterdam ZBC Chirurgie en Tandheelkunde</t>
  </si>
  <si>
    <t>St. Alert Diagnostisch Hartcentrum</t>
  </si>
  <si>
    <t>Herenweg 167</t>
  </si>
  <si>
    <t>2465 AH  RIJNSATERWOUDE</t>
  </si>
  <si>
    <t>2465 AH  167</t>
  </si>
  <si>
    <t>Stichting Beter Terug</t>
  </si>
  <si>
    <t>Spoelsterstraat 84</t>
  </si>
  <si>
    <t>7481 KH  HAAKSBERGEN</t>
  </si>
  <si>
    <t>7481 KH  84</t>
  </si>
  <si>
    <t>Zorgpunt praktijken B.V.</t>
  </si>
  <si>
    <t>Postbus 40053</t>
  </si>
  <si>
    <t>8004 DB  ZWOLLE</t>
  </si>
  <si>
    <t>8004 DB  40053</t>
  </si>
  <si>
    <t>Stichting Kinderthuiszorg</t>
  </si>
  <si>
    <t>7100 AB  WINTERSWIJK</t>
  </si>
  <si>
    <t>7100 AB  53</t>
  </si>
  <si>
    <t>Stichting Oogkliniek de Horsten</t>
  </si>
  <si>
    <t>Papeweg 1a</t>
  </si>
  <si>
    <t>2245 AD  WASSENAAR</t>
  </si>
  <si>
    <t>2245 AD  1</t>
  </si>
  <si>
    <t>Stichting GGZ Heuvelrug</t>
  </si>
  <si>
    <t>Korte Dreef 9a</t>
  </si>
  <si>
    <t>3972 EB  DRIEBERGEN-RIJSENBURG</t>
  </si>
  <si>
    <t>3972 EB  9</t>
  </si>
  <si>
    <t>Raad van Bestuur</t>
  </si>
  <si>
    <t>Stichting Kliniek Kempenland</t>
  </si>
  <si>
    <t>Hoge Duinlaan 28</t>
  </si>
  <si>
    <t>5582 KG  WAALRE</t>
  </si>
  <si>
    <t>5582 KG  28</t>
  </si>
  <si>
    <t>Stichting Stop</t>
  </si>
  <si>
    <t>Ravellaan 3</t>
  </si>
  <si>
    <t>4837 CT  BREDA</t>
  </si>
  <si>
    <t>4837 CT  3</t>
  </si>
  <si>
    <t>Stichting Orfeokliniek</t>
  </si>
  <si>
    <t>Het Eiland 3</t>
  </si>
  <si>
    <t>2242 SR  WASSENAAR</t>
  </si>
  <si>
    <t>2242 SR  3</t>
  </si>
  <si>
    <t>Stichting ZBC Bronovo</t>
  </si>
  <si>
    <t>Skils B.V.</t>
  </si>
  <si>
    <t>Postbus 625</t>
  </si>
  <si>
    <t>2300 AP  LEIDEN</t>
  </si>
  <si>
    <t>2300 AP  625</t>
  </si>
  <si>
    <t>Stichting Medisch Centrum Vesalius</t>
  </si>
  <si>
    <t>Wegalaan 42</t>
  </si>
  <si>
    <t>2132 JC  HOOFDDORP</t>
  </si>
  <si>
    <t>2132 JC  42</t>
  </si>
  <si>
    <t>Stichting Verloskundige Ketenzorg Midden-Brabant</t>
  </si>
  <si>
    <t>Hilvarenbeekse Weg 60</t>
  </si>
  <si>
    <t>5022 GC  TILBURG</t>
  </si>
  <si>
    <t>5022 GC  60</t>
  </si>
  <si>
    <t>Stichting Intermedica</t>
  </si>
  <si>
    <t>De Panoven 25</t>
  </si>
  <si>
    <t>4191 GW  GELDERMALSEN</t>
  </si>
  <si>
    <t>4191 GW  25</t>
  </si>
  <si>
    <t>Stichting The Knee Clinic</t>
  </si>
  <si>
    <t>Valeriusplein 11</t>
  </si>
  <si>
    <t>1075 BG  AMSTERDAM</t>
  </si>
  <si>
    <t>1075 BG  11</t>
  </si>
  <si>
    <t>Rode Kruis Dialysecentrum B.V.</t>
  </si>
  <si>
    <t>1940 AA  BEVERWIJK</t>
  </si>
  <si>
    <t>1940 AA  24</t>
  </si>
  <si>
    <t>Korteweg Kliniek</t>
  </si>
  <si>
    <t>Stichting Flevoclinic</t>
  </si>
  <si>
    <t>Stichting Instituut voor Slaapgeneeskunde</t>
  </si>
  <si>
    <t>3450 AD  VLEUTEN</t>
  </si>
  <si>
    <t>3450 AD  171</t>
  </si>
  <si>
    <t>Stichting De Prostaat Kliniek Nederland</t>
  </si>
  <si>
    <t>Postbus 136</t>
  </si>
  <si>
    <t>6980 AC  DOESBURG</t>
  </si>
  <si>
    <t>6980 AC  136</t>
  </si>
  <si>
    <t>Stichting Regionaal Diagnostisch Centrum Echt</t>
  </si>
  <si>
    <t>Nobelweg 10</t>
  </si>
  <si>
    <t>6101 XB  ECHT</t>
  </si>
  <si>
    <t>6101 XB  10</t>
  </si>
  <si>
    <t>Nederlands Instituut voor Buikwandbreuken (NIBB)</t>
  </si>
  <si>
    <t>2760 AA  ZEVENHUIZEN ZH</t>
  </si>
  <si>
    <t>2760 AA  32</t>
  </si>
  <si>
    <t>Nederlands Centrum voor Vaatziekten (NCCV)</t>
  </si>
  <si>
    <t>GG&amp;GD Utrecht</t>
  </si>
  <si>
    <t>Postbus 2423</t>
  </si>
  <si>
    <t>3500 GK  UTRECHT</t>
  </si>
  <si>
    <t>3500 GK  2423</t>
  </si>
  <si>
    <t>Laser Company B.V.</t>
  </si>
  <si>
    <t>Marktlaan 1a</t>
  </si>
  <si>
    <t>2132 DL  HOOFDDORP</t>
  </si>
  <si>
    <t>2132 DL  1</t>
  </si>
  <si>
    <t>St. Centra voor Integrale Revalidatie &amp; Arb. Activering (St. Ciran)</t>
  </si>
  <si>
    <t>Postbus 1168</t>
  </si>
  <si>
    <t>5900 BD  VENLO</t>
  </si>
  <si>
    <t>5900 BD  1168</t>
  </si>
  <si>
    <t>Stichting Nederlands Kenniscentrum Arbeid en Longaandoeningen</t>
  </si>
  <si>
    <t>Postbus 80178</t>
  </si>
  <si>
    <t>3508 TD  UTRECHT</t>
  </si>
  <si>
    <t>3508 TD  80178</t>
  </si>
  <si>
    <t>Psytobe</t>
  </si>
  <si>
    <t>Metroplein 50</t>
  </si>
  <si>
    <t>3083 BB  ROTTERDAM</t>
  </si>
  <si>
    <t>3083 BB  50</t>
  </si>
  <si>
    <t>RIAGGZ Parkstad B.V.</t>
  </si>
  <si>
    <t>Guido Gezellestraat 1a</t>
  </si>
  <si>
    <t>6416 SV  HEERLEN</t>
  </si>
  <si>
    <t>6416 SV  1</t>
  </si>
  <si>
    <t>Stichting GGZ Keizersgracht</t>
  </si>
  <si>
    <t>Keizersgracht 174</t>
  </si>
  <si>
    <t>1016 DW  AMSTERDAM</t>
  </si>
  <si>
    <t>1016 DW  174</t>
  </si>
  <si>
    <t>Bredaseweg 412</t>
  </si>
  <si>
    <t>5037 LH  TILBURG</t>
  </si>
  <si>
    <t>5037 LH  412</t>
  </si>
  <si>
    <t>St. Algemeen Christelijk Astma Behandelcentrum Ermelo (Salem)</t>
  </si>
  <si>
    <t>Postbus 317</t>
  </si>
  <si>
    <t>3850 AH  ERMELO</t>
  </si>
  <si>
    <t>3850 AH  317</t>
  </si>
  <si>
    <t>In Hoofdzaken B.V. (GGZ)</t>
  </si>
  <si>
    <t>Dalhuysenstraat 39</t>
  </si>
  <si>
    <t>8448 EW  HEERENVEEN</t>
  </si>
  <si>
    <t>8448 EW  39</t>
  </si>
  <si>
    <t>Stichting Dermalink</t>
  </si>
  <si>
    <t>Utrechtseweg 17</t>
  </si>
  <si>
    <t>3732 HA  DE BILT</t>
  </si>
  <si>
    <t>3732 HA  17</t>
  </si>
  <si>
    <t>St. Antonius Cardicare</t>
  </si>
  <si>
    <t>Postbus 12003</t>
  </si>
  <si>
    <t>3501 AA  UTRECHT</t>
  </si>
  <si>
    <t>3501 AA  12003</t>
  </si>
  <si>
    <t>Cardiologiecentrum IJmond</t>
  </si>
  <si>
    <t>Diagnostiek voor U</t>
  </si>
  <si>
    <t>Postbus 6274</t>
  </si>
  <si>
    <t>5600 HG  EINDHOVEN</t>
  </si>
  <si>
    <t>5600 HG  6274</t>
  </si>
  <si>
    <t>Winnock B.V.</t>
  </si>
  <si>
    <t>De Dreef 2</t>
  </si>
  <si>
    <t>3706 BR  ZEIST</t>
  </si>
  <si>
    <t>3706 BR  2</t>
  </si>
  <si>
    <t>Stichting Samen gewoon Beter (GGZ)Stichting</t>
  </si>
  <si>
    <t>1270 AA  HUIZEN</t>
  </si>
  <si>
    <t>1270 AA  20</t>
  </si>
  <si>
    <t>Stichting Zorg bij Uitstek</t>
  </si>
  <si>
    <t>Medisch Wellness Centrum Zeeland Loc. Volendam</t>
  </si>
  <si>
    <t>Pieterman 11</t>
  </si>
  <si>
    <t>1131 PW  VOLENDAM</t>
  </si>
  <si>
    <t>1131 PW  11</t>
  </si>
  <si>
    <t>Stichting Augustinessen</t>
  </si>
  <si>
    <t>Boerhaavestraat 19</t>
  </si>
  <si>
    <t>2652 EP  BERKEL EN RODENRIJS</t>
  </si>
  <si>
    <t>2652 EP  19</t>
  </si>
  <si>
    <t>Stichting Carenalis, locatie Almere</t>
  </si>
  <si>
    <t>Postbus 50010</t>
  </si>
  <si>
    <t>1305 AA  ALMERE</t>
  </si>
  <si>
    <t>1305 AA  50010</t>
  </si>
  <si>
    <t>IPT Medical Services</t>
  </si>
  <si>
    <t>Naarderweg 14</t>
  </si>
  <si>
    <t>1261 BT  BLARICUM</t>
  </si>
  <si>
    <t>1261 BT  14</t>
  </si>
  <si>
    <t>Prostop Zorg B.V.</t>
  </si>
  <si>
    <t>Koninginnedijk 30</t>
  </si>
  <si>
    <t>5361 CW  GRAVE</t>
  </si>
  <si>
    <t>5361 CW  30</t>
  </si>
  <si>
    <t>1013 CP  AMSTERDAM</t>
  </si>
  <si>
    <t>1013 CP  170</t>
  </si>
  <si>
    <t>Stichting Dorsano Kliniek</t>
  </si>
  <si>
    <t>Amstelboulevard 184-188</t>
  </si>
  <si>
    <t>1096 HM  AMSTERDAM</t>
  </si>
  <si>
    <t>1096 HM  184</t>
  </si>
  <si>
    <t>Stichting Diagnostisch Centrum West-Friesland</t>
  </si>
  <si>
    <t>Maelsonstraat 5</t>
  </si>
  <si>
    <t>1624 NP  HOORN NH</t>
  </si>
  <si>
    <t>1624 NP  5</t>
  </si>
  <si>
    <t>Stichting Trajectum Novum</t>
  </si>
  <si>
    <t>Postbus 867</t>
  </si>
  <si>
    <t>3700 AW  ZEIST</t>
  </si>
  <si>
    <t>3700 AW  867</t>
  </si>
  <si>
    <t>OCA Zorg B.V.</t>
  </si>
  <si>
    <t>Postbus 12831</t>
  </si>
  <si>
    <t>1100 AV  AMSTERDAM ZUIDOOST</t>
  </si>
  <si>
    <t>1100 AV  12831</t>
  </si>
  <si>
    <t>Stichting Maaszorg Boxmeer</t>
  </si>
  <si>
    <t>Bladkoninkje 39</t>
  </si>
  <si>
    <t>5831 NE  BOXMEER</t>
  </si>
  <si>
    <t>5831 NE  39</t>
  </si>
  <si>
    <t>Stichting Spataderzorg Nederland</t>
  </si>
  <si>
    <t>Arthurgaarde 101</t>
  </si>
  <si>
    <t>7329 AG  APELDOORN</t>
  </si>
  <si>
    <t>7329 AG  101</t>
  </si>
  <si>
    <t>Compass Verslavingshulp B.V. (GGZ)</t>
  </si>
  <si>
    <t>Gijsbrecht van Aemstelstraat 3bg</t>
  </si>
  <si>
    <t>1091 TA  AMSTERDAM</t>
  </si>
  <si>
    <t>1091 TA  3</t>
  </si>
  <si>
    <t>Stichting SanaVisie</t>
  </si>
  <si>
    <t>Postbus 104</t>
  </si>
  <si>
    <t>5450 AC  MILL</t>
  </si>
  <si>
    <t>5450 AC  104</t>
  </si>
  <si>
    <t>Stichting Topzorg Oss</t>
  </si>
  <si>
    <t>De Bonnet 10</t>
  </si>
  <si>
    <t>5247 LH  ROSMALEN</t>
  </si>
  <si>
    <t>5247 LH  10</t>
  </si>
  <si>
    <t>Stichting ZBC Eindhoven</t>
  </si>
  <si>
    <t>Stichting Medikliniek Crailo</t>
  </si>
  <si>
    <t>Amersfoortsestraatweg 91a</t>
  </si>
  <si>
    <t>1403 AP  BUSSUM</t>
  </si>
  <si>
    <t>1403 AP  91</t>
  </si>
  <si>
    <t>Stichting Oogartsenpraktijk Delfland</t>
  </si>
  <si>
    <t>De Ruijterstraat 78a</t>
  </si>
  <si>
    <t>2518 AV  'S-GRAVENHAGE</t>
  </si>
  <si>
    <t>2518 AV  78</t>
  </si>
  <si>
    <t>Stichting ZBC Cardiologie Sittard</t>
  </si>
  <si>
    <t>Dr Nolensstraat 6A</t>
  </si>
  <si>
    <t>6141 AE  LIMBRICHT</t>
  </si>
  <si>
    <t>6141 AE  6</t>
  </si>
  <si>
    <t>Frans Hals IJmond B.V.</t>
  </si>
  <si>
    <t>Kenaupark 28</t>
  </si>
  <si>
    <t>2011 MT  HAARLEM</t>
  </si>
  <si>
    <t>2011 MT  28</t>
  </si>
  <si>
    <t>Aan het bestuur</t>
  </si>
  <si>
    <t>Stichting TCCN</t>
  </si>
  <si>
    <t>Postbus 749</t>
  </si>
  <si>
    <t>8440 AS  HEERENVEEN</t>
  </si>
  <si>
    <t>8440 AS  749</t>
  </si>
  <si>
    <t>Meditta Diagnostiek B.V.</t>
  </si>
  <si>
    <t>Milaanstraat 100</t>
  </si>
  <si>
    <t>6135 LH  SITTARD</t>
  </si>
  <si>
    <t>6135 LH  100</t>
  </si>
  <si>
    <t>Stichting WTZi Apeldoornse Specialisten</t>
  </si>
  <si>
    <t>Postbus 9014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</si>
</sst>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[$-413]d\ mmmm\ yyyy;@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dd/mm/yyyy"/>
  </numFmts>
  <fonts count="20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sz val="9"/>
      <color indexed="12"/>
      <name val="Verdana"/>
      <family val="2"/>
    </font>
    <font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color indexed="9"/>
      <name val="Verdana"/>
      <family val="2"/>
    </font>
    <font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170" fontId="0" fillId="2" borderId="6" xfId="0" applyNumberFormat="1" applyFill="1" applyBorder="1" applyAlignment="1">
      <alignment horizontal="left"/>
    </xf>
    <xf numFmtId="0" fontId="3" fillId="4" borderId="5" xfId="0" applyFont="1" applyFill="1" applyBorder="1" applyAlignment="1">
      <alignment horizontal="right" vertical="center"/>
    </xf>
    <xf numFmtId="0" fontId="2" fillId="0" borderId="6" xfId="20" applyBorder="1" applyAlignment="1">
      <alignment horizontal="center"/>
      <protection/>
    </xf>
    <xf numFmtId="0" fontId="11" fillId="3" borderId="0" xfId="0" applyFont="1" applyFill="1" applyAlignment="1">
      <alignment/>
    </xf>
    <xf numFmtId="0" fontId="0" fillId="4" borderId="6" xfId="0" applyFill="1" applyBorder="1" applyAlignment="1">
      <alignment vertical="top" wrapText="1"/>
    </xf>
    <xf numFmtId="0" fontId="3" fillId="4" borderId="6" xfId="20" applyFont="1" applyFill="1" applyBorder="1">
      <alignment/>
      <protection/>
    </xf>
    <xf numFmtId="0" fontId="2" fillId="0" borderId="0" xfId="20" applyBorder="1" applyAlignment="1">
      <alignment horizontal="center"/>
      <protection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7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5" fillId="6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49" fontId="9" fillId="2" borderId="2" xfId="16" applyNumberFormat="1" applyFill="1" applyBorder="1" applyAlignment="1" applyProtection="1">
      <alignment horizontal="left" vertical="center" wrapText="1"/>
      <protection locked="0"/>
    </xf>
    <xf numFmtId="49" fontId="16" fillId="2" borderId="3" xfId="16" applyNumberFormat="1" applyFont="1" applyFill="1" applyBorder="1" applyAlignment="1" applyProtection="1">
      <alignment horizontal="left" vertical="center" wrapText="1"/>
      <protection locked="0"/>
    </xf>
    <xf numFmtId="49" fontId="16" fillId="2" borderId="5" xfId="16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Nacalculatie 2009 (600)" xfId="20"/>
    <cellStyle name="Currency" xfId="21"/>
    <cellStyle name="Currency [0]" xfId="22"/>
  </cellStyles>
  <dxfs count="3">
    <dxf>
      <font>
        <color auto="1"/>
      </font>
      <fill>
        <patternFill patternType="solid">
          <bgColor rgb="FFD7DCE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E2DCD3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DCEF"/>
      <rgbColor rgb="00FFFF99"/>
      <rgbColor rgb="0099CCFF"/>
      <rgbColor rgb="00FF99CC"/>
      <rgbColor rgb="00CC99FF"/>
      <rgbColor rgb="00E2DCD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0</xdr:row>
      <xdr:rowOff>19050</xdr:rowOff>
    </xdr:from>
    <xdr:to>
      <xdr:col>8</xdr:col>
      <xdr:colOff>1724025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41"/>
  <sheetViews>
    <sheetView showGridLines="0" tabSelected="1" zoomScaleSheetLayoutView="100" workbookViewId="0" topLeftCell="A1">
      <selection activeCell="E6" sqref="E6"/>
    </sheetView>
  </sheetViews>
  <sheetFormatPr defaultColWidth="9.140625" defaultRowHeight="12.75" zeroHeight="1"/>
  <cols>
    <col min="1" max="2" width="6.7109375" style="2" customWidth="1"/>
    <col min="3" max="4" width="7.7109375" style="2" customWidth="1"/>
    <col min="5" max="5" width="8.7109375" style="2" customWidth="1"/>
    <col min="6" max="7" width="9.7109375" style="2" customWidth="1"/>
    <col min="8" max="8" width="14.57421875" style="2" bestFit="1" customWidth="1"/>
    <col min="9" max="9" width="26.00390625" style="1" customWidth="1"/>
    <col min="10" max="10" width="1.421875" style="1" customWidth="1"/>
    <col min="11" max="16384" width="9.140625" style="1" hidden="1" customWidth="1"/>
  </cols>
  <sheetData>
    <row r="1" spans="1:9" ht="18">
      <c r="A1" s="19" t="s">
        <v>1335</v>
      </c>
      <c r="B1" s="7"/>
      <c r="C1" s="7"/>
      <c r="D1" s="7"/>
      <c r="E1" s="7"/>
      <c r="F1" s="7"/>
      <c r="G1" s="7"/>
      <c r="H1" s="7"/>
      <c r="I1" s="7"/>
    </row>
    <row r="2" spans="1:9" ht="11.25">
      <c r="A2" s="39" t="s">
        <v>2336</v>
      </c>
      <c r="B2" s="81" t="s">
        <v>2335</v>
      </c>
      <c r="C2" s="81"/>
      <c r="D2" s="7"/>
      <c r="E2" s="7"/>
      <c r="F2" s="7"/>
      <c r="G2" s="7"/>
      <c r="H2" s="7"/>
      <c r="I2" s="7"/>
    </row>
    <row r="3" spans="1:9" ht="11.25">
      <c r="A3" s="37"/>
      <c r="B3" s="38"/>
      <c r="C3" s="38"/>
      <c r="D3" s="7"/>
      <c r="E3" s="7"/>
      <c r="F3" s="7"/>
      <c r="G3" s="7"/>
      <c r="H3" s="7"/>
      <c r="I3" s="7"/>
    </row>
    <row r="4" spans="1:9" ht="11.25">
      <c r="A4" s="6" t="s">
        <v>2271</v>
      </c>
      <c r="B4" s="7"/>
      <c r="C4" s="7"/>
      <c r="D4" s="7"/>
      <c r="E4" s="7"/>
      <c r="F4" s="7"/>
      <c r="G4" s="7"/>
      <c r="H4" s="7"/>
      <c r="I4" s="7"/>
    </row>
    <row r="5" spans="1:9" ht="11.25" customHeight="1">
      <c r="A5" s="50" t="s">
        <v>2290</v>
      </c>
      <c r="B5" s="69"/>
      <c r="C5" s="69"/>
      <c r="D5" s="70"/>
      <c r="E5" s="23" t="s">
        <v>972</v>
      </c>
      <c r="F5" s="23" t="s">
        <v>2263</v>
      </c>
      <c r="G5" s="7"/>
      <c r="H5" s="7"/>
      <c r="I5" s="7"/>
    </row>
    <row r="6" spans="1:9" ht="11.25" customHeight="1">
      <c r="A6" s="51" t="s">
        <v>973</v>
      </c>
      <c r="B6" s="64"/>
      <c r="C6" s="64"/>
      <c r="D6" s="52"/>
      <c r="E6" s="20"/>
      <c r="F6" s="20"/>
      <c r="H6" s="7"/>
      <c r="I6" s="7"/>
    </row>
    <row r="7" spans="1:9" ht="11.25" customHeight="1">
      <c r="A7" s="11"/>
      <c r="B7" s="21"/>
      <c r="C7" s="22"/>
      <c r="D7" s="7"/>
      <c r="E7" s="7"/>
      <c r="F7" s="7"/>
      <c r="G7" s="7"/>
      <c r="H7" s="7"/>
      <c r="I7" s="7"/>
    </row>
    <row r="8" spans="1:12" ht="18">
      <c r="A8" s="60" t="s">
        <v>2273</v>
      </c>
      <c r="B8" s="61"/>
      <c r="C8" s="61"/>
      <c r="D8" s="62"/>
      <c r="E8" s="4" t="s">
        <v>949</v>
      </c>
      <c r="F8" s="3" t="str">
        <f>IF(E8="Ja",", ik meld mij aan!",IF(E8="Nee",", ik meld mij niet aan.",""))</f>
        <v>, ik meld mij aan!</v>
      </c>
      <c r="G8" s="7"/>
      <c r="H8" s="17"/>
      <c r="I8" s="17"/>
      <c r="L8" s="36">
        <f>E6*10000+NR</f>
        <v>0</v>
      </c>
    </row>
    <row r="9" spans="1:9" ht="30.75" customHeight="1">
      <c r="A9" s="63" t="str">
        <f>IF(E8="Ja","Hiermee kies ik er voor om in de toekomst mijn rekenstaten en tariefbeschikkingen digitaal (pdf) te ontvangen via het webportaal.",IF(E8="Nee","Hiermee kies ik er voor om in de toekomst mijn rekenstaten en tariefbeschikkingen op gebruikelijke wijze op papier via de post te ontvangen.",""))</f>
        <v>Hiermee kies ik er voor om in de toekomst mijn rekenstaten en tariefbeschikkingen digitaal (pdf) te ontvangen via het webportaal.</v>
      </c>
      <c r="B9" s="63"/>
      <c r="C9" s="63"/>
      <c r="D9" s="63"/>
      <c r="E9" s="63"/>
      <c r="F9" s="63"/>
      <c r="G9" s="63"/>
      <c r="H9" s="63"/>
      <c r="I9" s="63"/>
    </row>
    <row r="10" spans="1:7" ht="11.25" customHeight="1">
      <c r="A10" s="24"/>
      <c r="B10" s="24"/>
      <c r="C10" s="24"/>
      <c r="D10" s="24"/>
      <c r="E10" s="24"/>
      <c r="F10" s="24"/>
      <c r="G10" s="24"/>
    </row>
    <row r="11" spans="1:9" ht="11.25" customHeight="1">
      <c r="A11" s="58" t="s">
        <v>2283</v>
      </c>
      <c r="B11" s="59"/>
      <c r="C11" s="59"/>
      <c r="D11" s="59"/>
      <c r="E11" s="59"/>
      <c r="F11" s="59"/>
      <c r="G11" s="59"/>
      <c r="H11" s="59"/>
      <c r="I11" s="30">
        <f>IF(NR="","",E6&amp;"-"&amp;NR)</f>
      </c>
    </row>
    <row r="12" spans="1:9" ht="11.25" customHeight="1">
      <c r="A12" s="51" t="s">
        <v>974</v>
      </c>
      <c r="B12" s="52"/>
      <c r="C12" s="55">
        <f>IF(ISERROR(VLOOKUP($L$8,Toelichting!$G201:$P$1103,6,0)),"",(VLOOKUP($L$8,Toelichting!$G201:$P$1103,6,0)))</f>
      </c>
      <c r="D12" s="56"/>
      <c r="E12" s="56"/>
      <c r="F12" s="56"/>
      <c r="G12" s="56"/>
      <c r="H12" s="56"/>
      <c r="I12" s="57"/>
    </row>
    <row r="13" spans="1:9" ht="11.25" customHeight="1">
      <c r="A13" s="51" t="s">
        <v>975</v>
      </c>
      <c r="B13" s="52"/>
      <c r="C13" s="55">
        <f>IF(ISERROR(VLOOKUP($L$8,Toelichting!$G201:$P$1103,3,0)),"",(VLOOKUP($L$8,Toelichting!$G201:$P$1103,3,0)))</f>
      </c>
      <c r="D13" s="56"/>
      <c r="E13" s="56"/>
      <c r="F13" s="56"/>
      <c r="G13" s="56"/>
      <c r="H13" s="56"/>
      <c r="I13" s="57"/>
    </row>
    <row r="14" spans="1:8" ht="11.25" customHeight="1">
      <c r="A14" s="51" t="s">
        <v>976</v>
      </c>
      <c r="B14" s="52"/>
      <c r="C14" s="55">
        <f>IF(ISERROR(VLOOKUP($L$8,Toelichting!$G201:$P$1103,7,0)),"",(VLOOKUP($L$8,Toelichting!$G201:$P$1103,7,0)))</f>
      </c>
      <c r="D14" s="56"/>
      <c r="E14" s="56"/>
      <c r="F14" s="57"/>
      <c r="G14" s="1"/>
      <c r="H14" s="1"/>
    </row>
    <row r="15" spans="1:9" ht="11.25" customHeight="1">
      <c r="A15" s="53" t="s">
        <v>971</v>
      </c>
      <c r="B15" s="53"/>
      <c r="C15" s="54">
        <f>IF(ISERROR(VLOOKUP($L$8,Toelichting!$G201:$P$1103,8,0)),"",(VLOOKUP($L$8,Toelichting!$G201:$P$1103,8,0)))</f>
      </c>
      <c r="D15" s="54"/>
      <c r="E15" s="54"/>
      <c r="F15" s="54"/>
      <c r="G15" s="11"/>
      <c r="H15" s="22"/>
      <c r="I15" s="22"/>
    </row>
    <row r="16" spans="1:9" ht="11.25" customHeight="1">
      <c r="A16" s="7"/>
      <c r="B16" s="11"/>
      <c r="C16" s="11"/>
      <c r="D16" s="11"/>
      <c r="E16" s="7"/>
      <c r="F16" s="7"/>
      <c r="G16" s="7"/>
      <c r="H16" s="7"/>
      <c r="I16" s="7"/>
    </row>
    <row r="17" spans="1:9" ht="11.25">
      <c r="A17" s="26" t="s">
        <v>977</v>
      </c>
      <c r="B17" s="7"/>
      <c r="C17" s="7"/>
      <c r="D17" s="7"/>
      <c r="E17" s="7"/>
      <c r="F17" s="7"/>
      <c r="G17" s="7"/>
      <c r="H17" s="7"/>
      <c r="I17" s="7"/>
    </row>
    <row r="18" spans="1:9" ht="11.25" customHeight="1">
      <c r="A18" s="68" t="s">
        <v>2261</v>
      </c>
      <c r="B18" s="68"/>
      <c r="C18" s="68"/>
      <c r="D18" s="68"/>
      <c r="E18" s="8" t="s">
        <v>2298</v>
      </c>
      <c r="F18" s="68" t="s">
        <v>2299</v>
      </c>
      <c r="G18" s="68"/>
      <c r="H18" s="8" t="s">
        <v>2289</v>
      </c>
      <c r="I18" s="8" t="s">
        <v>2260</v>
      </c>
    </row>
    <row r="19" spans="1:9" ht="12.75" customHeight="1">
      <c r="A19" s="9" t="s">
        <v>974</v>
      </c>
      <c r="B19" s="10"/>
      <c r="C19" s="10"/>
      <c r="D19" s="11"/>
      <c r="E19" s="12"/>
      <c r="F19" s="77"/>
      <c r="G19" s="78"/>
      <c r="H19" s="13"/>
      <c r="I19" s="14"/>
    </row>
    <row r="20" spans="1:9" ht="11.25" customHeight="1">
      <c r="A20" s="9" t="s">
        <v>2272</v>
      </c>
      <c r="B20" s="10"/>
      <c r="C20" s="10"/>
      <c r="D20" s="15"/>
      <c r="E20" s="74"/>
      <c r="F20" s="75"/>
      <c r="G20" s="75"/>
      <c r="H20" s="76"/>
      <c r="I20" s="16"/>
    </row>
    <row r="21" spans="1:9" ht="11.25" customHeight="1">
      <c r="A21" s="9" t="s">
        <v>2274</v>
      </c>
      <c r="B21" s="10"/>
      <c r="C21" s="10"/>
      <c r="D21" s="15"/>
      <c r="E21" s="71"/>
      <c r="F21" s="72"/>
      <c r="G21" s="72"/>
      <c r="H21" s="73"/>
      <c r="I21" s="16"/>
    </row>
    <row r="22" spans="1:9" ht="11.25" customHeight="1">
      <c r="A22" s="11"/>
      <c r="B22" s="11"/>
      <c r="C22" s="11"/>
      <c r="D22" s="11"/>
      <c r="E22"/>
      <c r="F22"/>
      <c r="G22"/>
      <c r="H22"/>
      <c r="I22" s="16"/>
    </row>
    <row r="23" spans="1:9" ht="11.25" customHeight="1">
      <c r="A23" s="25" t="s">
        <v>978</v>
      </c>
      <c r="B23" s="17"/>
      <c r="C23" s="17"/>
      <c r="D23" s="17"/>
      <c r="E23" s="17"/>
      <c r="F23" s="17"/>
      <c r="G23" s="17"/>
      <c r="H23" s="17"/>
      <c r="I23" s="16"/>
    </row>
    <row r="24" spans="1:9" ht="11.25">
      <c r="A24" s="68" t="s">
        <v>2262</v>
      </c>
      <c r="B24" s="68"/>
      <c r="C24" s="68"/>
      <c r="D24" s="68"/>
      <c r="E24" s="8" t="s">
        <v>2298</v>
      </c>
      <c r="F24" s="68" t="s">
        <v>2299</v>
      </c>
      <c r="G24" s="68"/>
      <c r="H24" s="8" t="s">
        <v>2289</v>
      </c>
      <c r="I24" s="8" t="s">
        <v>2260</v>
      </c>
    </row>
    <row r="25" spans="1:9" ht="11.25" customHeight="1">
      <c r="A25" s="9" t="s">
        <v>974</v>
      </c>
      <c r="B25" s="10"/>
      <c r="C25" s="10"/>
      <c r="D25" s="15"/>
      <c r="E25" s="18"/>
      <c r="F25" s="82"/>
      <c r="G25" s="83"/>
      <c r="H25" s="14"/>
      <c r="I25" s="14"/>
    </row>
    <row r="26" spans="1:9" ht="11.25" customHeight="1">
      <c r="A26" s="9" t="s">
        <v>2272</v>
      </c>
      <c r="B26" s="10"/>
      <c r="C26" s="10"/>
      <c r="D26" s="15"/>
      <c r="E26" s="74"/>
      <c r="F26" s="75"/>
      <c r="G26" s="75"/>
      <c r="H26" s="76"/>
      <c r="I26" s="16"/>
    </row>
    <row r="27" spans="1:9" ht="11.25" customHeight="1">
      <c r="A27" s="9" t="s">
        <v>2275</v>
      </c>
      <c r="B27" s="10"/>
      <c r="C27" s="10"/>
      <c r="D27" s="15"/>
      <c r="E27" s="71"/>
      <c r="F27" s="72"/>
      <c r="G27" s="72"/>
      <c r="H27" s="73"/>
      <c r="I27" s="16"/>
    </row>
    <row r="28" spans="1:9" ht="11.25" customHeight="1">
      <c r="A28" s="16" t="s">
        <v>2276</v>
      </c>
      <c r="B28" s="7"/>
      <c r="C28" s="7"/>
      <c r="D28" s="7"/>
      <c r="E28" s="7"/>
      <c r="F28" s="7"/>
      <c r="G28" s="7"/>
      <c r="H28" s="7"/>
      <c r="I28" s="7"/>
    </row>
    <row r="29" spans="1:9" ht="11.25" customHeight="1">
      <c r="A29" s="16" t="s">
        <v>2277</v>
      </c>
      <c r="B29" s="7"/>
      <c r="C29" s="7"/>
      <c r="D29" s="7"/>
      <c r="E29" s="7"/>
      <c r="F29" s="7"/>
      <c r="G29" s="7"/>
      <c r="H29" s="7"/>
      <c r="I29" s="7"/>
    </row>
    <row r="30" spans="1:9" ht="11.2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1.25" customHeight="1">
      <c r="A31" s="58" t="s">
        <v>2314</v>
      </c>
      <c r="B31" s="59"/>
      <c r="C31" s="59"/>
      <c r="D31" s="59"/>
      <c r="E31" s="59"/>
      <c r="F31" s="59"/>
      <c r="G31" s="59"/>
      <c r="H31" s="88"/>
      <c r="I31" s="7"/>
    </row>
    <row r="32" spans="1:9" ht="66.75" customHeight="1">
      <c r="A32" s="85" t="s">
        <v>2296</v>
      </c>
      <c r="B32" s="86"/>
      <c r="C32" s="86"/>
      <c r="D32" s="86"/>
      <c r="E32" s="86"/>
      <c r="F32" s="86"/>
      <c r="G32" s="86"/>
      <c r="H32" s="87"/>
      <c r="I32" s="7"/>
    </row>
    <row r="33" spans="1:9" ht="11.25" customHeight="1">
      <c r="A33" s="51" t="s">
        <v>974</v>
      </c>
      <c r="B33" s="89"/>
      <c r="C33" s="89"/>
      <c r="D33" s="90"/>
      <c r="E33" s="18"/>
      <c r="F33" s="65"/>
      <c r="G33" s="66"/>
      <c r="H33" s="67"/>
      <c r="I33" s="7"/>
    </row>
    <row r="34" spans="1:9" ht="11.25" customHeight="1">
      <c r="A34" s="53" t="s">
        <v>2315</v>
      </c>
      <c r="B34" s="53"/>
      <c r="C34" s="53"/>
      <c r="D34" s="53"/>
      <c r="E34" s="84"/>
      <c r="F34" s="84"/>
      <c r="G34" s="84"/>
      <c r="H34" s="84"/>
      <c r="I34" s="7"/>
    </row>
    <row r="35" ht="11.25"/>
    <row r="36" spans="1:9" ht="11.25">
      <c r="A36" s="80">
        <f>IF($E$8="Nee","Graag hieronder de reden(en) opgeven als u niet wilt deelnemen aan het Webportaal","")</f>
      </c>
      <c r="B36" s="80"/>
      <c r="C36" s="80"/>
      <c r="D36" s="80"/>
      <c r="E36" s="80"/>
      <c r="F36" s="80"/>
      <c r="G36" s="80"/>
      <c r="H36" s="80"/>
      <c r="I36" s="80"/>
    </row>
    <row r="37" spans="1:9" ht="11.25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11.25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11.25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1.25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1.25">
      <c r="A41" s="79"/>
      <c r="B41" s="79"/>
      <c r="C41" s="79"/>
      <c r="D41" s="79"/>
      <c r="E41" s="79"/>
      <c r="F41" s="79"/>
      <c r="G41" s="79"/>
      <c r="H41" s="79"/>
      <c r="I41" s="79"/>
    </row>
    <row r="42" ht="11.25"/>
    <row r="43" ht="11.25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  <row r="2326" ht="11.25" hidden="1"/>
    <row r="2327" ht="11.25" hidden="1"/>
    <row r="2328" ht="11.25" hidden="1"/>
    <row r="2329" ht="11.25" hidden="1"/>
    <row r="2330" ht="11.25" hidden="1"/>
    <row r="2331" ht="11.25" hidden="1"/>
    <row r="2332" ht="11.25" hidden="1"/>
    <row r="2333" ht="11.25" hidden="1"/>
    <row r="2334" ht="11.25" hidden="1"/>
    <row r="2335" ht="11.25" hidden="1"/>
    <row r="2336" ht="11.25" hidden="1"/>
    <row r="2337" ht="11.25" hidden="1"/>
    <row r="2338" ht="11.25" hidden="1"/>
    <row r="2339" ht="11.25" hidden="1"/>
    <row r="2340" ht="11.25" hidden="1"/>
    <row r="2341" ht="11.25" hidden="1"/>
    <row r="2342" ht="11.25" hidden="1"/>
    <row r="2343" ht="11.25" hidden="1"/>
    <row r="2344" ht="11.25" hidden="1"/>
    <row r="2345" ht="11.25" hidden="1"/>
    <row r="2346" ht="11.25" hidden="1"/>
    <row r="2347" ht="11.25" hidden="1"/>
    <row r="2348" ht="11.25" hidden="1"/>
    <row r="2349" ht="11.25" hidden="1"/>
    <row r="2350" ht="11.25" hidden="1"/>
    <row r="2351" ht="11.25" hidden="1"/>
    <row r="2352" ht="11.25" hidden="1"/>
    <row r="2353" ht="11.25" hidden="1"/>
    <row r="2354" ht="11.25" hidden="1"/>
    <row r="2355" ht="11.25" hidden="1"/>
    <row r="2356" ht="11.25" hidden="1"/>
    <row r="2357" ht="11.25" hidden="1"/>
    <row r="2358" ht="11.25" hidden="1"/>
    <row r="2359" ht="11.25" hidden="1"/>
    <row r="2360" ht="11.25" hidden="1"/>
    <row r="2361" ht="11.25" hidden="1"/>
    <row r="2362" ht="11.25" hidden="1"/>
    <row r="2363" ht="11.25" hidden="1"/>
    <row r="2364" ht="11.25" hidden="1"/>
    <row r="2365" ht="11.25" hidden="1"/>
    <row r="2366" ht="11.25" hidden="1"/>
    <row r="2367" ht="11.25" hidden="1"/>
    <row r="2368" ht="11.25" hidden="1"/>
    <row r="2369" ht="11.25" hidden="1"/>
    <row r="2370" ht="11.25" hidden="1"/>
    <row r="2371" ht="11.25" hidden="1"/>
    <row r="2372" ht="11.25" hidden="1"/>
    <row r="2373" ht="11.25" hidden="1"/>
    <row r="2374" ht="11.25" hidden="1"/>
    <row r="2375" ht="11.25" hidden="1"/>
    <row r="2376" ht="11.25" hidden="1"/>
    <row r="2377" ht="11.25" hidden="1"/>
    <row r="2378" ht="11.25" hidden="1"/>
    <row r="2379" ht="11.25" hidden="1"/>
    <row r="2380" ht="11.25" hidden="1"/>
    <row r="2381" ht="11.25" hidden="1"/>
    <row r="2382" ht="11.25" hidden="1"/>
    <row r="2383" ht="11.25" hidden="1"/>
    <row r="2384" ht="11.25" hidden="1"/>
    <row r="2385" ht="11.25" hidden="1"/>
    <row r="2386" ht="11.25" hidden="1"/>
    <row r="2387" ht="11.25" hidden="1"/>
    <row r="2388" ht="11.25" hidden="1"/>
    <row r="2389" ht="11.25" hidden="1"/>
    <row r="2390" ht="11.25" hidden="1"/>
    <row r="2391" ht="11.25" hidden="1"/>
    <row r="2392" ht="11.25" hidden="1"/>
    <row r="2393" ht="11.25" hidden="1"/>
    <row r="2394" ht="11.25" hidden="1"/>
    <row r="2395" ht="11.25" hidden="1"/>
    <row r="2396" ht="11.25" hidden="1"/>
    <row r="2397" ht="11.25" hidden="1"/>
    <row r="2398" ht="11.25" hidden="1"/>
    <row r="2399" ht="11.25" hidden="1"/>
    <row r="2400" ht="11.25" hidden="1"/>
    <row r="2401" ht="11.25" hidden="1"/>
    <row r="2402" ht="11.25" hidden="1"/>
    <row r="2403" ht="11.25" hidden="1"/>
    <row r="2404" ht="11.25" hidden="1"/>
    <row r="2405" ht="11.25" hidden="1"/>
    <row r="2406" ht="11.25" hidden="1"/>
    <row r="2407" ht="11.25" hidden="1"/>
    <row r="2408" ht="11.25" hidden="1"/>
    <row r="2409" ht="11.25" hidden="1"/>
    <row r="2410" ht="11.25" hidden="1"/>
    <row r="2411" ht="11.25" hidden="1"/>
    <row r="2412" ht="11.25" hidden="1"/>
    <row r="2413" ht="11.25" hidden="1"/>
    <row r="2414" ht="11.25" hidden="1"/>
    <row r="2415" ht="11.25" hidden="1"/>
    <row r="2416" ht="11.25" hidden="1"/>
    <row r="2417" ht="11.25" hidden="1"/>
    <row r="2418" ht="11.25" hidden="1"/>
    <row r="2419" ht="11.25" hidden="1"/>
    <row r="2420" ht="11.25" hidden="1"/>
    <row r="2421" ht="11.25" hidden="1"/>
    <row r="2422" ht="11.25" hidden="1"/>
    <row r="2423" ht="11.25" hidden="1"/>
    <row r="2424" ht="11.25" hidden="1"/>
    <row r="2425" ht="11.25" hidden="1"/>
    <row r="2426" ht="11.25" hidden="1"/>
    <row r="2427" ht="11.25" hidden="1"/>
    <row r="2428" ht="11.25" hidden="1"/>
    <row r="2429" ht="11.25" hidden="1"/>
    <row r="2430" ht="11.25" hidden="1"/>
    <row r="2431" ht="11.25" hidden="1"/>
    <row r="2432" ht="11.25" hidden="1"/>
    <row r="2433" ht="11.25" hidden="1"/>
    <row r="2434" ht="11.25" hidden="1"/>
    <row r="2435" ht="11.25" hidden="1"/>
    <row r="2436" ht="11.25" hidden="1"/>
    <row r="2437" ht="11.25" hidden="1"/>
    <row r="2438" ht="11.25" hidden="1"/>
    <row r="2439" ht="11.25" hidden="1"/>
    <row r="2440" ht="11.25" hidden="1"/>
    <row r="2441" ht="11.25" hidden="1"/>
    <row r="2442" ht="11.25" hidden="1"/>
    <row r="2443" ht="11.25" hidden="1"/>
    <row r="2444" ht="11.25" hidden="1"/>
    <row r="2445" ht="11.25" hidden="1"/>
    <row r="2446" ht="11.25" hidden="1"/>
    <row r="2447" ht="11.25" hidden="1"/>
    <row r="2448" ht="11.25" hidden="1"/>
    <row r="2449" ht="11.25" hidden="1"/>
    <row r="2450" ht="11.25" hidden="1"/>
    <row r="2451" ht="11.25" hidden="1"/>
    <row r="2452" ht="11.25" hidden="1"/>
    <row r="2453" ht="11.25" hidden="1"/>
    <row r="2454" ht="11.25" hidden="1"/>
    <row r="2455" ht="11.25" hidden="1"/>
    <row r="2456" ht="11.25" hidden="1"/>
    <row r="2457" ht="11.25" hidden="1"/>
    <row r="2458" ht="11.25" hidden="1"/>
    <row r="2459" ht="11.25" hidden="1"/>
    <row r="2460" ht="11.25" hidden="1"/>
    <row r="2461" ht="11.25" hidden="1"/>
    <row r="2462" ht="11.25" hidden="1"/>
    <row r="2463" ht="11.25" hidden="1"/>
    <row r="2464" ht="11.25" hidden="1"/>
    <row r="2465" ht="11.25" hidden="1"/>
    <row r="2466" ht="11.25" hidden="1"/>
    <row r="2467" ht="11.25" hidden="1"/>
    <row r="2468" ht="11.25" hidden="1"/>
    <row r="2469" ht="11.25" hidden="1"/>
    <row r="2470" ht="11.25" hidden="1"/>
    <row r="2471" ht="11.25" hidden="1"/>
    <row r="2472" ht="11.25" hidden="1"/>
    <row r="2473" ht="11.25" hidden="1"/>
    <row r="2474" ht="11.25" hidden="1"/>
    <row r="2475" ht="11.25" hidden="1"/>
    <row r="2476" ht="11.25" hidden="1"/>
    <row r="2477" ht="11.25" hidden="1"/>
    <row r="2478" ht="11.25" hidden="1"/>
    <row r="2479" ht="11.25" hidden="1"/>
    <row r="2480" ht="11.25" hidden="1"/>
    <row r="2481" ht="11.25" hidden="1"/>
    <row r="2482" ht="11.25" hidden="1"/>
    <row r="2483" ht="11.25" hidden="1"/>
    <row r="2484" ht="11.25" hidden="1"/>
    <row r="2485" ht="11.25" hidden="1"/>
    <row r="2486" ht="11.25" hidden="1"/>
    <row r="2487" ht="11.25" hidden="1"/>
    <row r="2488" ht="11.25" hidden="1"/>
    <row r="2489" ht="11.25" hidden="1"/>
    <row r="2490" ht="11.25" hidden="1"/>
    <row r="2491" ht="11.25" hidden="1"/>
    <row r="2492" ht="11.25" hidden="1"/>
    <row r="2493" ht="11.25" hidden="1"/>
    <row r="2494" ht="11.25" hidden="1"/>
    <row r="2495" ht="11.25" hidden="1"/>
    <row r="2496" ht="11.25" hidden="1"/>
    <row r="2497" ht="11.25" hidden="1"/>
    <row r="2498" ht="11.25" hidden="1"/>
    <row r="2499" ht="11.25" hidden="1"/>
    <row r="2500" ht="11.25" hidden="1"/>
    <row r="2501" ht="11.25" hidden="1"/>
    <row r="2502" ht="11.25" hidden="1"/>
    <row r="2503" ht="11.25" hidden="1"/>
    <row r="2504" ht="11.25" hidden="1"/>
    <row r="2505" ht="11.25" hidden="1"/>
    <row r="2506" ht="11.25" hidden="1"/>
    <row r="2507" ht="11.25" hidden="1"/>
    <row r="2508" ht="11.25" hidden="1"/>
    <row r="2509" ht="11.25" hidden="1"/>
    <row r="2510" ht="11.25" hidden="1"/>
    <row r="2511" ht="11.25" hidden="1"/>
    <row r="2512" ht="11.25" hidden="1"/>
    <row r="2513" ht="11.25" hidden="1"/>
    <row r="2514" ht="11.25" hidden="1"/>
    <row r="2515" ht="11.25" hidden="1"/>
    <row r="2516" ht="11.25" hidden="1"/>
    <row r="2517" ht="11.25" hidden="1"/>
    <row r="2518" ht="11.25" hidden="1"/>
    <row r="2519" ht="11.25" hidden="1"/>
    <row r="2520" ht="11.25" hidden="1"/>
    <row r="2521" ht="11.25" hidden="1"/>
    <row r="2522" ht="11.25" hidden="1"/>
    <row r="2523" ht="11.25" hidden="1"/>
    <row r="2524" ht="11.25" hidden="1"/>
    <row r="2525" ht="11.25" hidden="1"/>
    <row r="2526" ht="11.25" hidden="1"/>
    <row r="2527" ht="11.25" hidden="1"/>
    <row r="2528" ht="11.25" hidden="1"/>
    <row r="2529" ht="11.25" hidden="1"/>
    <row r="2530" ht="11.25" hidden="1"/>
    <row r="2531" ht="11.25" hidden="1"/>
    <row r="2532" ht="11.25" hidden="1"/>
    <row r="2533" ht="11.25" hidden="1"/>
    <row r="2534" ht="11.25" hidden="1"/>
    <row r="2535" ht="11.25" hidden="1"/>
    <row r="2536" ht="11.25" hidden="1"/>
    <row r="2537" ht="11.25" hidden="1"/>
    <row r="2538" ht="11.25" hidden="1"/>
    <row r="2539" ht="11.25" hidden="1"/>
    <row r="2540" ht="11.25" hidden="1"/>
    <row r="2541" ht="11.25" hidden="1"/>
    <row r="2542" ht="11.25" hidden="1"/>
    <row r="2543" ht="11.25" hidden="1"/>
    <row r="2544" ht="11.25" hidden="1"/>
    <row r="2545" ht="11.25" hidden="1"/>
    <row r="2546" ht="11.25" hidden="1"/>
    <row r="2547" ht="11.25" hidden="1"/>
    <row r="2548" ht="11.25" hidden="1"/>
    <row r="2549" ht="11.25" hidden="1"/>
    <row r="2550" ht="11.25" hidden="1"/>
    <row r="2551" ht="11.25" hidden="1"/>
    <row r="2552" ht="11.25" hidden="1"/>
    <row r="2553" ht="11.25" hidden="1"/>
    <row r="2554" ht="11.25" hidden="1"/>
    <row r="2555" ht="11.25" hidden="1"/>
    <row r="2556" ht="11.25" hidden="1"/>
    <row r="2557" ht="11.25" hidden="1"/>
    <row r="2558" ht="11.25" hidden="1"/>
    <row r="2559" ht="11.25" hidden="1"/>
    <row r="2560" ht="11.25" hidden="1"/>
    <row r="2561" ht="11.25" hidden="1"/>
    <row r="2562" ht="11.25" hidden="1"/>
    <row r="2563" ht="11.25" hidden="1"/>
    <row r="2564" ht="11.25" hidden="1"/>
    <row r="2565" ht="11.25" hidden="1"/>
    <row r="2566" ht="11.25" hidden="1"/>
    <row r="2567" ht="11.25" hidden="1"/>
    <row r="2568" ht="11.25" hidden="1"/>
    <row r="2569" ht="11.25" hidden="1"/>
    <row r="2570" ht="11.25" hidden="1"/>
    <row r="2571" ht="11.25" hidden="1"/>
    <row r="2572" ht="11.25" hidden="1"/>
    <row r="2573" ht="11.25" hidden="1"/>
    <row r="2574" ht="11.25" hidden="1"/>
    <row r="2575" ht="11.25" hidden="1"/>
    <row r="2576" ht="11.25" hidden="1"/>
    <row r="2577" ht="11.25" hidden="1"/>
    <row r="2578" ht="11.25" hidden="1"/>
    <row r="2579" ht="11.25" hidden="1"/>
    <row r="2580" ht="11.25" hidden="1"/>
    <row r="2581" ht="11.25" hidden="1"/>
    <row r="2582" ht="11.25" hidden="1"/>
    <row r="2583" ht="11.25" hidden="1"/>
    <row r="2584" ht="11.25" hidden="1"/>
    <row r="2585" ht="11.25" hidden="1"/>
    <row r="2586" ht="11.25" hidden="1"/>
    <row r="2587" ht="11.25" hidden="1"/>
    <row r="2588" ht="11.25" hidden="1"/>
    <row r="2589" ht="11.25" hidden="1"/>
  </sheetData>
  <sheetProtection password="A9EF" sheet="1" objects="1" scenarios="1"/>
  <mergeCells count="36">
    <mergeCell ref="B2:C2"/>
    <mergeCell ref="A39:I39"/>
    <mergeCell ref="F25:G25"/>
    <mergeCell ref="E34:H34"/>
    <mergeCell ref="A34:D34"/>
    <mergeCell ref="A32:H32"/>
    <mergeCell ref="A31:H31"/>
    <mergeCell ref="E26:H26"/>
    <mergeCell ref="A33:D33"/>
    <mergeCell ref="E27:H27"/>
    <mergeCell ref="A40:I40"/>
    <mergeCell ref="A41:I41"/>
    <mergeCell ref="A36:I36"/>
    <mergeCell ref="A38:I38"/>
    <mergeCell ref="A37:I37"/>
    <mergeCell ref="F33:H33"/>
    <mergeCell ref="A24:D24"/>
    <mergeCell ref="F24:G24"/>
    <mergeCell ref="A5:D5"/>
    <mergeCell ref="C12:I12"/>
    <mergeCell ref="E21:H21"/>
    <mergeCell ref="E20:H20"/>
    <mergeCell ref="F19:G19"/>
    <mergeCell ref="F18:G18"/>
    <mergeCell ref="A18:D18"/>
    <mergeCell ref="A11:H11"/>
    <mergeCell ref="A8:D8"/>
    <mergeCell ref="A9:I9"/>
    <mergeCell ref="A6:D6"/>
    <mergeCell ref="A12:B12"/>
    <mergeCell ref="A15:B15"/>
    <mergeCell ref="C15:F15"/>
    <mergeCell ref="A13:B13"/>
    <mergeCell ref="A14:B14"/>
    <mergeCell ref="C14:F14"/>
    <mergeCell ref="C13:I13"/>
  </mergeCells>
  <conditionalFormatting sqref="A37:I41">
    <cfRule type="expression" priority="1" dxfId="0" stopIfTrue="1">
      <formula>$E$8="Nee"</formula>
    </cfRule>
  </conditionalFormatting>
  <conditionalFormatting sqref="A36:I36">
    <cfRule type="expression" priority="2" dxfId="1" stopIfTrue="1">
      <formula>$E$8="Nee"</formula>
    </cfRule>
  </conditionalFormatting>
  <conditionalFormatting sqref="A24:I24 A18:I18">
    <cfRule type="expression" priority="3" dxfId="1" stopIfTrue="1">
      <formula>OR($E$8="Ja",$E$8="Nee")</formula>
    </cfRule>
  </conditionalFormatting>
  <conditionalFormatting sqref="E26 I25 F25:H26">
    <cfRule type="expression" priority="4" dxfId="2" stopIfTrue="1">
      <formula>$E$8="Nee"</formula>
    </cfRule>
  </conditionalFormatting>
  <dataValidations count="6">
    <dataValidation type="list" allowBlank="1" showInputMessage="1" showErrorMessage="1" errorTitle="Invoer is onjuist" error="U kunt hier alleen Dhr. of Mevr. selecteren" sqref="E33 E19 E25">
      <formula1>"dhr.,mevr."</formula1>
    </dataValidation>
    <dataValidation type="date" operator="greaterThanOrEqual" allowBlank="1" showInputMessage="1" showErrorMessage="1" errorTitle="Invoer is onjuist" error="U kunt hier alleen de datum van vandaag of een datum in de toekomst invullen." sqref="E34:H34">
      <formula1>40550</formula1>
    </dataValidation>
    <dataValidation operator="greaterThanOrEqual" allowBlank="1" showInputMessage="1" showErrorMessage="1" errorTitle="Invoer is onjuist" error="U kunt hier alleen cijfers invullen (maximaal 10)" sqref="E20"/>
    <dataValidation allowBlank="1" showInputMessage="1" showErrorMessage="1" promptTitle="e-mail adres" prompt="Wij adviseren u een algemeen e-mail adres van uw organisatie te gebruiken (bijv. info@organisatie.nl)" sqref="E21:H21 E27:H27"/>
    <dataValidation type="list" allowBlank="1" showInputMessage="1" showErrorMessage="1" errorTitle="Invoer is onjuist" error="Vul hier 'Ja' of 'Nee' in." sqref="E8">
      <formula1>"Ja,Nee"</formula1>
    </dataValidation>
    <dataValidation type="list" allowBlank="1" showInputMessage="1" showErrorMessage="1" sqref="C7">
      <formula1>#REF!</formula1>
    </dataValidation>
  </dataValidations>
  <printOptions horizontalCentered="1" verticalCentered="1"/>
  <pageMargins left="0.3937007874015748" right="0.3937007874015748" top="0" bottom="0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999"/>
  <sheetViews>
    <sheetView workbookViewId="0" topLeftCell="A1">
      <selection activeCell="B24" sqref="B24"/>
    </sheetView>
  </sheetViews>
  <sheetFormatPr defaultColWidth="9.140625" defaultRowHeight="11.25" customHeight="1" zeroHeight="1"/>
  <cols>
    <col min="1" max="1" width="2.7109375" style="41" customWidth="1"/>
    <col min="2" max="2" width="132.7109375" style="41" customWidth="1"/>
    <col min="3" max="3" width="3.7109375" style="41" bestFit="1" customWidth="1"/>
    <col min="4" max="4" width="9.140625" style="41" hidden="1" customWidth="1"/>
    <col min="5" max="5" width="12.8515625" style="41" hidden="1" customWidth="1"/>
    <col min="6" max="6" width="5.00390625" style="41" hidden="1" customWidth="1"/>
    <col min="7" max="7" width="8.00390625" style="41" hidden="1" customWidth="1"/>
    <col min="8" max="8" width="33.57421875" style="41" hidden="1" customWidth="1"/>
    <col min="9" max="9" width="77.8515625" style="41" hidden="1" customWidth="1"/>
    <col min="10" max="10" width="3.7109375" style="41" hidden="1" customWidth="1"/>
    <col min="11" max="11" width="32.28125" style="41" hidden="1" customWidth="1"/>
    <col min="12" max="12" width="31.421875" style="41" hidden="1" customWidth="1"/>
    <col min="13" max="13" width="8.8515625" style="41" hidden="1" customWidth="1"/>
    <col min="14" max="14" width="26.00390625" style="41" hidden="1" customWidth="1"/>
    <col min="15" max="15" width="34.57421875" style="41" hidden="1" customWidth="1"/>
    <col min="16" max="16" width="14.7109375" style="41" hidden="1" customWidth="1"/>
    <col min="17" max="16384" width="9.140625" style="41" hidden="1" customWidth="1"/>
  </cols>
  <sheetData>
    <row r="1" ht="11.25"/>
    <row r="2" ht="11.25">
      <c r="B2" s="42" t="s">
        <v>982</v>
      </c>
    </row>
    <row r="3" ht="11.25">
      <c r="B3" s="43" t="s">
        <v>981</v>
      </c>
    </row>
    <row r="4" ht="11.25">
      <c r="B4" s="42" t="s">
        <v>983</v>
      </c>
    </row>
    <row r="5" ht="63" customHeight="1">
      <c r="B5" s="44" t="s">
        <v>947</v>
      </c>
    </row>
    <row r="6" ht="11.25">
      <c r="B6" s="44"/>
    </row>
    <row r="7" ht="11.25">
      <c r="B7" s="43" t="s">
        <v>984</v>
      </c>
    </row>
    <row r="8" ht="11.25">
      <c r="B8" s="43"/>
    </row>
    <row r="9" ht="11.25">
      <c r="B9" s="42" t="s">
        <v>2297</v>
      </c>
    </row>
    <row r="10" s="45" customFormat="1" ht="11.25">
      <c r="B10" s="45" t="s">
        <v>948</v>
      </c>
    </row>
    <row r="11" s="45" customFormat="1" ht="11.25">
      <c r="B11" s="45" t="s">
        <v>968</v>
      </c>
    </row>
    <row r="12" s="45" customFormat="1" ht="11.25">
      <c r="B12" s="46" t="s">
        <v>967</v>
      </c>
    </row>
    <row r="13" s="45" customFormat="1" ht="11.25">
      <c r="B13" s="46" t="s">
        <v>966</v>
      </c>
    </row>
    <row r="14" s="45" customFormat="1" ht="11.25">
      <c r="B14" s="46" t="s">
        <v>965</v>
      </c>
    </row>
    <row r="15" s="45" customFormat="1" ht="11.25">
      <c r="B15" s="45" t="s">
        <v>964</v>
      </c>
    </row>
    <row r="16" s="45" customFormat="1" ht="24.75" customHeight="1">
      <c r="B16" s="46" t="s">
        <v>57</v>
      </c>
    </row>
    <row r="17" s="45" customFormat="1" ht="11.25">
      <c r="B17" s="46" t="s">
        <v>963</v>
      </c>
    </row>
    <row r="18" s="45" customFormat="1" ht="11.25">
      <c r="B18" s="46" t="s">
        <v>962</v>
      </c>
    </row>
    <row r="19" s="45" customFormat="1" ht="24.75" customHeight="1">
      <c r="B19" s="46" t="s">
        <v>58</v>
      </c>
    </row>
    <row r="20" s="45" customFormat="1" ht="24.75" customHeight="1">
      <c r="B20" s="46" t="s">
        <v>1352</v>
      </c>
    </row>
    <row r="21" s="45" customFormat="1" ht="11.25">
      <c r="B21" s="45" t="s">
        <v>2310</v>
      </c>
    </row>
    <row r="22" s="45" customFormat="1" ht="11.25">
      <c r="B22" s="46" t="s">
        <v>59</v>
      </c>
    </row>
    <row r="23" s="45" customFormat="1" ht="11.25">
      <c r="B23" s="46" t="s">
        <v>60</v>
      </c>
    </row>
    <row r="24" s="45" customFormat="1" ht="11.25">
      <c r="B24" s="46" t="s">
        <v>1470</v>
      </c>
    </row>
    <row r="25" ht="11.25">
      <c r="B25" s="43"/>
    </row>
    <row r="26" ht="11.25" hidden="1">
      <c r="B26" s="43"/>
    </row>
    <row r="27" ht="11.25" hidden="1">
      <c r="B27" s="47"/>
    </row>
    <row r="28" ht="11.25" hidden="1">
      <c r="B28" s="48"/>
    </row>
    <row r="29" ht="11.25" hidden="1">
      <c r="B29" s="47"/>
    </row>
    <row r="30" ht="11.25" hidden="1">
      <c r="B30" s="47"/>
    </row>
    <row r="31" ht="11.25" hidden="1">
      <c r="B31" s="49"/>
    </row>
    <row r="32" ht="11.25" hidden="1">
      <c r="B32" s="42"/>
    </row>
    <row r="33" ht="11.25" hidden="1">
      <c r="B33" s="43"/>
    </row>
    <row r="34" ht="11.25" hidden="1">
      <c r="B34" s="43"/>
    </row>
    <row r="35" ht="11.25" hidden="1">
      <c r="B35" s="42"/>
    </row>
    <row r="36" ht="11.25" hidden="1">
      <c r="B36" s="43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spans="3:16" ht="12.75" hidden="1">
      <c r="C200" s="40" t="s">
        <v>986</v>
      </c>
      <c r="D200" s="40"/>
      <c r="E200" s="40" t="s">
        <v>987</v>
      </c>
      <c r="F200" s="40" t="s">
        <v>2263</v>
      </c>
      <c r="G200" s="40"/>
      <c r="H200" s="40" t="s">
        <v>988</v>
      </c>
      <c r="I200" s="40" t="s">
        <v>974</v>
      </c>
      <c r="J200" s="40" t="s">
        <v>989</v>
      </c>
      <c r="K200" s="40" t="s">
        <v>990</v>
      </c>
      <c r="L200" s="40" t="s">
        <v>975</v>
      </c>
      <c r="M200" s="40"/>
      <c r="N200" s="40"/>
      <c r="O200" s="40" t="s">
        <v>971</v>
      </c>
      <c r="P200" s="40" t="s">
        <v>991</v>
      </c>
    </row>
    <row r="201" spans="3:16" ht="12.75" hidden="1">
      <c r="C201" s="40" t="s">
        <v>992</v>
      </c>
      <c r="D201" s="40"/>
      <c r="E201" s="40">
        <v>10</v>
      </c>
      <c r="F201" s="40">
        <v>100</v>
      </c>
      <c r="G201" s="40">
        <f>E201*10000+F201</f>
        <v>100100</v>
      </c>
      <c r="H201" s="40" t="s">
        <v>993</v>
      </c>
      <c r="I201" s="40" t="s">
        <v>994</v>
      </c>
      <c r="J201" s="40"/>
      <c r="K201" s="40"/>
      <c r="L201" s="40" t="s">
        <v>2279</v>
      </c>
      <c r="M201" s="40" t="str">
        <f>LEFT(O201,7)</f>
        <v>9400 RA</v>
      </c>
      <c r="N201" s="40" t="str">
        <f>REPLACE(O201,1,9,"")</f>
        <v>ASSEN</v>
      </c>
      <c r="O201" s="40" t="s">
        <v>995</v>
      </c>
      <c r="P201" s="40" t="s">
        <v>996</v>
      </c>
    </row>
    <row r="202" spans="3:16" ht="12.75" hidden="1">
      <c r="C202" s="40" t="s">
        <v>992</v>
      </c>
      <c r="D202" s="40"/>
      <c r="E202" s="40">
        <v>10</v>
      </c>
      <c r="F202" s="40">
        <v>106</v>
      </c>
      <c r="G202" s="40">
        <f aca="true" t="shared" si="0" ref="G202:G265">E202*10000+F202</f>
        <v>100106</v>
      </c>
      <c r="H202" s="40" t="s">
        <v>997</v>
      </c>
      <c r="I202" s="40" t="s">
        <v>998</v>
      </c>
      <c r="J202" s="40"/>
      <c r="K202" s="40"/>
      <c r="L202" s="40" t="s">
        <v>999</v>
      </c>
      <c r="M202" s="40" t="str">
        <f aca="true" t="shared" si="1" ref="M202:M265">LEFT(O202,7)</f>
        <v>9501 HE</v>
      </c>
      <c r="N202" s="40" t="str">
        <f aca="true" t="shared" si="2" ref="N202:N265">REPLACE(O202,1,9,"")</f>
        <v>STADSKANAAL</v>
      </c>
      <c r="O202" s="40" t="s">
        <v>1000</v>
      </c>
      <c r="P202" s="40" t="s">
        <v>1001</v>
      </c>
    </row>
    <row r="203" spans="3:16" ht="12.75" hidden="1">
      <c r="C203" s="40" t="s">
        <v>992</v>
      </c>
      <c r="D203" s="40"/>
      <c r="E203" s="40">
        <v>10</v>
      </c>
      <c r="F203" s="40">
        <v>108</v>
      </c>
      <c r="G203" s="40">
        <f t="shared" si="0"/>
        <v>100108</v>
      </c>
      <c r="H203" s="40" t="s">
        <v>1002</v>
      </c>
      <c r="I203" s="40" t="s">
        <v>1003</v>
      </c>
      <c r="J203" s="40"/>
      <c r="K203" s="40"/>
      <c r="L203" s="40" t="s">
        <v>1004</v>
      </c>
      <c r="M203" s="40" t="str">
        <f t="shared" si="1"/>
        <v>9700 RM</v>
      </c>
      <c r="N203" s="40" t="str">
        <f t="shared" si="2"/>
        <v>GRONINGEN</v>
      </c>
      <c r="O203" s="40" t="s">
        <v>1005</v>
      </c>
      <c r="P203" s="40" t="s">
        <v>1006</v>
      </c>
    </row>
    <row r="204" spans="3:16" ht="12.75" hidden="1">
      <c r="C204" s="40" t="s">
        <v>992</v>
      </c>
      <c r="D204" s="40"/>
      <c r="E204" s="40">
        <v>10</v>
      </c>
      <c r="F204" s="40">
        <v>109</v>
      </c>
      <c r="G204" s="40">
        <f t="shared" si="0"/>
        <v>100109</v>
      </c>
      <c r="H204" s="40" t="s">
        <v>1007</v>
      </c>
      <c r="I204" s="40" t="s">
        <v>1008</v>
      </c>
      <c r="J204" s="40"/>
      <c r="K204" s="40"/>
      <c r="L204" s="40" t="s">
        <v>1009</v>
      </c>
      <c r="M204" s="40" t="str">
        <f t="shared" si="1"/>
        <v>9670 RA</v>
      </c>
      <c r="N204" s="40" t="str">
        <f t="shared" si="2"/>
        <v>WINSCHOTEN</v>
      </c>
      <c r="O204" s="40" t="s">
        <v>1010</v>
      </c>
      <c r="P204" s="40" t="s">
        <v>1011</v>
      </c>
    </row>
    <row r="205" spans="3:16" ht="12.75" hidden="1">
      <c r="C205" s="40" t="s">
        <v>992</v>
      </c>
      <c r="D205" s="40"/>
      <c r="E205" s="40">
        <v>10</v>
      </c>
      <c r="F205" s="40">
        <v>110</v>
      </c>
      <c r="G205" s="40">
        <f t="shared" si="0"/>
        <v>100110</v>
      </c>
      <c r="H205" s="40" t="s">
        <v>1012</v>
      </c>
      <c r="I205" s="40" t="s">
        <v>1013</v>
      </c>
      <c r="J205" s="40"/>
      <c r="K205" s="40"/>
      <c r="L205" s="40" t="s">
        <v>1014</v>
      </c>
      <c r="M205" s="40" t="str">
        <f t="shared" si="1"/>
        <v>7900 BA</v>
      </c>
      <c r="N205" s="40" t="str">
        <f t="shared" si="2"/>
        <v>HOOGEVEEN</v>
      </c>
      <c r="O205" s="40" t="s">
        <v>1015</v>
      </c>
      <c r="P205" s="40" t="s">
        <v>1016</v>
      </c>
    </row>
    <row r="206" spans="3:16" ht="12.75" hidden="1">
      <c r="C206" s="40" t="s">
        <v>992</v>
      </c>
      <c r="D206" s="40"/>
      <c r="E206" s="40">
        <v>10</v>
      </c>
      <c r="F206" s="40">
        <v>110</v>
      </c>
      <c r="G206" s="40">
        <f t="shared" si="0"/>
        <v>100110</v>
      </c>
      <c r="H206" s="40" t="s">
        <v>1012</v>
      </c>
      <c r="I206" s="40" t="s">
        <v>1013</v>
      </c>
      <c r="J206" s="40"/>
      <c r="K206" s="40"/>
      <c r="L206" s="40" t="s">
        <v>1014</v>
      </c>
      <c r="M206" s="40" t="str">
        <f t="shared" si="1"/>
        <v>7900 BA</v>
      </c>
      <c r="N206" s="40" t="str">
        <f t="shared" si="2"/>
        <v>HOOGEVEEN</v>
      </c>
      <c r="O206" s="40" t="s">
        <v>1015</v>
      </c>
      <c r="P206" s="40" t="s">
        <v>1016</v>
      </c>
    </row>
    <row r="207" spans="3:16" ht="12.75" hidden="1">
      <c r="C207" s="40" t="s">
        <v>992</v>
      </c>
      <c r="D207" s="40"/>
      <c r="E207" s="40">
        <v>10</v>
      </c>
      <c r="F207" s="40">
        <v>110</v>
      </c>
      <c r="G207" s="40">
        <f t="shared" si="0"/>
        <v>100110</v>
      </c>
      <c r="H207" s="40" t="s">
        <v>1012</v>
      </c>
      <c r="I207" s="40" t="s">
        <v>1013</v>
      </c>
      <c r="J207" s="40"/>
      <c r="K207" s="40"/>
      <c r="L207" s="40" t="s">
        <v>1014</v>
      </c>
      <c r="M207" s="40" t="str">
        <f t="shared" si="1"/>
        <v>7900 BA</v>
      </c>
      <c r="N207" s="40" t="str">
        <f t="shared" si="2"/>
        <v>HOOGEVEEN</v>
      </c>
      <c r="O207" s="40" t="s">
        <v>1015</v>
      </c>
      <c r="P207" s="40" t="s">
        <v>1016</v>
      </c>
    </row>
    <row r="208" spans="3:16" ht="12.75" hidden="1">
      <c r="C208" s="40" t="s">
        <v>992</v>
      </c>
      <c r="D208" s="40"/>
      <c r="E208" s="40">
        <v>10</v>
      </c>
      <c r="F208" s="40">
        <v>200</v>
      </c>
      <c r="G208" s="40">
        <f t="shared" si="0"/>
        <v>100200</v>
      </c>
      <c r="H208" s="40" t="s">
        <v>993</v>
      </c>
      <c r="I208" s="40" t="s">
        <v>1017</v>
      </c>
      <c r="J208" s="40"/>
      <c r="K208" s="40" t="s">
        <v>1018</v>
      </c>
      <c r="L208" s="40" t="s">
        <v>2328</v>
      </c>
      <c r="M208" s="40" t="str">
        <f t="shared" si="1"/>
        <v>9100 AA</v>
      </c>
      <c r="N208" s="40" t="str">
        <f t="shared" si="2"/>
        <v>DOKKUM</v>
      </c>
      <c r="O208" s="40" t="s">
        <v>1019</v>
      </c>
      <c r="P208" s="40" t="s">
        <v>1020</v>
      </c>
    </row>
    <row r="209" spans="3:16" ht="12.75" hidden="1">
      <c r="C209" s="40" t="s">
        <v>992</v>
      </c>
      <c r="D209" s="40"/>
      <c r="E209" s="40">
        <v>10</v>
      </c>
      <c r="F209" s="40">
        <v>201</v>
      </c>
      <c r="G209" s="40">
        <f t="shared" si="0"/>
        <v>100201</v>
      </c>
      <c r="H209" s="40" t="s">
        <v>993</v>
      </c>
      <c r="I209" s="40" t="s">
        <v>1021</v>
      </c>
      <c r="J209" s="40"/>
      <c r="K209" s="40"/>
      <c r="L209" s="40" t="s">
        <v>1022</v>
      </c>
      <c r="M209" s="40" t="str">
        <f t="shared" si="1"/>
        <v>9200 DA</v>
      </c>
      <c r="N209" s="40" t="str">
        <f t="shared" si="2"/>
        <v>DRACHTEN</v>
      </c>
      <c r="O209" s="40" t="s">
        <v>1023</v>
      </c>
      <c r="P209" s="40" t="s">
        <v>1024</v>
      </c>
    </row>
    <row r="210" spans="3:16" ht="12.75" hidden="1">
      <c r="C210" s="40" t="s">
        <v>992</v>
      </c>
      <c r="D210" s="40"/>
      <c r="E210" s="40">
        <v>10</v>
      </c>
      <c r="F210" s="40">
        <v>203</v>
      </c>
      <c r="G210" s="40">
        <f t="shared" si="0"/>
        <v>100203</v>
      </c>
      <c r="H210" s="40" t="s">
        <v>993</v>
      </c>
      <c r="I210" s="40" t="s">
        <v>1025</v>
      </c>
      <c r="J210" s="40"/>
      <c r="K210" s="40"/>
      <c r="L210" s="40" t="s">
        <v>1026</v>
      </c>
      <c r="M210" s="40" t="str">
        <f t="shared" si="1"/>
        <v>8441 PW</v>
      </c>
      <c r="N210" s="40" t="str">
        <f t="shared" si="2"/>
        <v>HEERENVEEN</v>
      </c>
      <c r="O210" s="40" t="s">
        <v>1027</v>
      </c>
      <c r="P210" s="40" t="s">
        <v>1028</v>
      </c>
    </row>
    <row r="211" spans="3:16" ht="12.75" hidden="1">
      <c r="C211" s="40" t="s">
        <v>992</v>
      </c>
      <c r="D211" s="40"/>
      <c r="E211" s="40">
        <v>10</v>
      </c>
      <c r="F211" s="40">
        <v>205</v>
      </c>
      <c r="G211" s="40">
        <f t="shared" si="0"/>
        <v>100205</v>
      </c>
      <c r="H211" s="40" t="s">
        <v>993</v>
      </c>
      <c r="I211" s="40" t="s">
        <v>1029</v>
      </c>
      <c r="J211" s="40"/>
      <c r="K211" s="40"/>
      <c r="L211" s="40" t="s">
        <v>1030</v>
      </c>
      <c r="M211" s="40" t="str">
        <f t="shared" si="1"/>
        <v>8600 BA</v>
      </c>
      <c r="N211" s="40" t="str">
        <f t="shared" si="2"/>
        <v>SNEEK</v>
      </c>
      <c r="O211" s="40" t="s">
        <v>1031</v>
      </c>
      <c r="P211" s="40" t="s">
        <v>1032</v>
      </c>
    </row>
    <row r="212" spans="3:16" ht="12.75" hidden="1">
      <c r="C212" s="40" t="s">
        <v>992</v>
      </c>
      <c r="D212" s="40"/>
      <c r="E212" s="40">
        <v>10</v>
      </c>
      <c r="F212" s="40">
        <v>206</v>
      </c>
      <c r="G212" s="40">
        <f t="shared" si="0"/>
        <v>100206</v>
      </c>
      <c r="H212" s="40" t="s">
        <v>993</v>
      </c>
      <c r="I212" s="40" t="s">
        <v>1033</v>
      </c>
      <c r="J212" s="40"/>
      <c r="K212" s="40"/>
      <c r="L212" s="40" t="s">
        <v>969</v>
      </c>
      <c r="M212" s="40" t="str">
        <f t="shared" si="1"/>
        <v>8901 BR</v>
      </c>
      <c r="N212" s="40" t="str">
        <f t="shared" si="2"/>
        <v>LEEUWARDEN</v>
      </c>
      <c r="O212" s="40" t="s">
        <v>1034</v>
      </c>
      <c r="P212" s="40" t="s">
        <v>1035</v>
      </c>
    </row>
    <row r="213" spans="3:16" ht="12.75" hidden="1">
      <c r="C213" s="40" t="s">
        <v>992</v>
      </c>
      <c r="D213" s="40"/>
      <c r="E213" s="40">
        <v>10</v>
      </c>
      <c r="F213" s="40">
        <v>301</v>
      </c>
      <c r="G213" s="40">
        <f t="shared" si="0"/>
        <v>100301</v>
      </c>
      <c r="H213" s="40" t="s">
        <v>993</v>
      </c>
      <c r="I213" s="40" t="s">
        <v>1036</v>
      </c>
      <c r="J213" s="40"/>
      <c r="K213" s="40"/>
      <c r="L213" s="40" t="s">
        <v>2285</v>
      </c>
      <c r="M213" s="40" t="str">
        <f t="shared" si="1"/>
        <v>7770 AA</v>
      </c>
      <c r="N213" s="40" t="str">
        <f t="shared" si="2"/>
        <v>HARDENBERG</v>
      </c>
      <c r="O213" s="40" t="s">
        <v>1037</v>
      </c>
      <c r="P213" s="40" t="s">
        <v>1038</v>
      </c>
    </row>
    <row r="214" spans="3:16" ht="12.75" hidden="1">
      <c r="C214" s="40" t="s">
        <v>992</v>
      </c>
      <c r="D214" s="40"/>
      <c r="E214" s="40">
        <v>10</v>
      </c>
      <c r="F214" s="40">
        <v>303</v>
      </c>
      <c r="G214" s="40">
        <f t="shared" si="0"/>
        <v>100303</v>
      </c>
      <c r="H214" s="40" t="s">
        <v>993</v>
      </c>
      <c r="I214" s="40" t="s">
        <v>1039</v>
      </c>
      <c r="J214" s="40"/>
      <c r="K214" s="40"/>
      <c r="L214" s="40" t="s">
        <v>2306</v>
      </c>
      <c r="M214" s="40" t="str">
        <f t="shared" si="1"/>
        <v>7940 AM</v>
      </c>
      <c r="N214" s="40" t="str">
        <f t="shared" si="2"/>
        <v>MEPPEL</v>
      </c>
      <c r="O214" s="40" t="s">
        <v>1040</v>
      </c>
      <c r="P214" s="40" t="s">
        <v>1041</v>
      </c>
    </row>
    <row r="215" spans="3:16" ht="12.75" hidden="1">
      <c r="C215" s="40" t="s">
        <v>992</v>
      </c>
      <c r="D215" s="40"/>
      <c r="E215" s="40">
        <v>10</v>
      </c>
      <c r="F215" s="40">
        <v>306</v>
      </c>
      <c r="G215" s="40">
        <f t="shared" si="0"/>
        <v>100306</v>
      </c>
      <c r="H215" s="40" t="s">
        <v>993</v>
      </c>
      <c r="I215" s="40" t="s">
        <v>1042</v>
      </c>
      <c r="J215" s="40"/>
      <c r="K215" s="40"/>
      <c r="L215" s="40" t="s">
        <v>1043</v>
      </c>
      <c r="M215" s="40" t="str">
        <f t="shared" si="1"/>
        <v>8000 GK</v>
      </c>
      <c r="N215" s="40" t="str">
        <f t="shared" si="2"/>
        <v>ZWOLLE</v>
      </c>
      <c r="O215" s="40" t="s">
        <v>1044</v>
      </c>
      <c r="P215" s="40" t="s">
        <v>1045</v>
      </c>
    </row>
    <row r="216" spans="3:16" ht="12.75" hidden="1">
      <c r="C216" s="40" t="s">
        <v>992</v>
      </c>
      <c r="D216" s="40"/>
      <c r="E216" s="40">
        <v>10</v>
      </c>
      <c r="F216" s="40">
        <v>310</v>
      </c>
      <c r="G216" s="40">
        <f t="shared" si="0"/>
        <v>100310</v>
      </c>
      <c r="H216" s="40" t="s">
        <v>993</v>
      </c>
      <c r="I216" s="40" t="s">
        <v>1046</v>
      </c>
      <c r="J216" s="40"/>
      <c r="K216" s="40"/>
      <c r="L216" s="40" t="s">
        <v>1047</v>
      </c>
      <c r="M216" s="40" t="str">
        <f t="shared" si="1"/>
        <v>8200 GA</v>
      </c>
      <c r="N216" s="40" t="str">
        <f t="shared" si="2"/>
        <v>LELYSTAD</v>
      </c>
      <c r="O216" s="40" t="s">
        <v>1048</v>
      </c>
      <c r="P216" s="40" t="s">
        <v>1049</v>
      </c>
    </row>
    <row r="217" spans="3:16" ht="12.75" hidden="1">
      <c r="C217" s="40" t="s">
        <v>992</v>
      </c>
      <c r="D217" s="40"/>
      <c r="E217" s="40">
        <v>10</v>
      </c>
      <c r="F217" s="40">
        <v>406</v>
      </c>
      <c r="G217" s="40">
        <f t="shared" si="0"/>
        <v>100406</v>
      </c>
      <c r="H217" s="40" t="s">
        <v>993</v>
      </c>
      <c r="I217" s="40" t="s">
        <v>1050</v>
      </c>
      <c r="J217" s="40"/>
      <c r="K217" s="40"/>
      <c r="L217" s="40" t="s">
        <v>1051</v>
      </c>
      <c r="M217" s="40" t="str">
        <f t="shared" si="1"/>
        <v>7500 KA</v>
      </c>
      <c r="N217" s="40" t="str">
        <f t="shared" si="2"/>
        <v>ENSCHEDE</v>
      </c>
      <c r="O217" s="40" t="s">
        <v>1052</v>
      </c>
      <c r="P217" s="40" t="s">
        <v>1053</v>
      </c>
    </row>
    <row r="218" spans="3:16" ht="12.75" hidden="1">
      <c r="C218" s="40" t="s">
        <v>992</v>
      </c>
      <c r="D218" s="40"/>
      <c r="E218" s="40">
        <v>10</v>
      </c>
      <c r="F218" s="40">
        <v>407</v>
      </c>
      <c r="G218" s="40">
        <f t="shared" si="0"/>
        <v>100407</v>
      </c>
      <c r="H218" s="40" t="s">
        <v>993</v>
      </c>
      <c r="I218" s="40" t="s">
        <v>1054</v>
      </c>
      <c r="J218" s="40"/>
      <c r="K218" s="40"/>
      <c r="L218" s="40" t="s">
        <v>1055</v>
      </c>
      <c r="M218" s="40" t="str">
        <f t="shared" si="1"/>
        <v>7600 SZ</v>
      </c>
      <c r="N218" s="40" t="str">
        <f t="shared" si="2"/>
        <v>ALMELO</v>
      </c>
      <c r="O218" s="40" t="s">
        <v>1056</v>
      </c>
      <c r="P218" s="40" t="s">
        <v>1057</v>
      </c>
    </row>
    <row r="219" spans="3:16" ht="12.75" hidden="1">
      <c r="C219" s="40" t="s">
        <v>992</v>
      </c>
      <c r="D219" s="40"/>
      <c r="E219" s="40">
        <v>10</v>
      </c>
      <c r="F219" s="40">
        <v>502</v>
      </c>
      <c r="G219" s="40">
        <f t="shared" si="0"/>
        <v>100502</v>
      </c>
      <c r="H219" s="40" t="s">
        <v>993</v>
      </c>
      <c r="I219" s="40" t="s">
        <v>1058</v>
      </c>
      <c r="J219" s="40"/>
      <c r="K219" s="40"/>
      <c r="L219" s="40" t="s">
        <v>1059</v>
      </c>
      <c r="M219" s="40" t="str">
        <f t="shared" si="1"/>
        <v>7400 GC</v>
      </c>
      <c r="N219" s="40" t="str">
        <f t="shared" si="2"/>
        <v>DEVENTER</v>
      </c>
      <c r="O219" s="40" t="s">
        <v>1060</v>
      </c>
      <c r="P219" s="40" t="s">
        <v>1061</v>
      </c>
    </row>
    <row r="220" spans="3:16" ht="12.75" hidden="1">
      <c r="C220" s="40" t="s">
        <v>992</v>
      </c>
      <c r="D220" s="40"/>
      <c r="E220" s="40">
        <v>10</v>
      </c>
      <c r="F220" s="40">
        <v>505</v>
      </c>
      <c r="G220" s="40">
        <f t="shared" si="0"/>
        <v>100505</v>
      </c>
      <c r="H220" s="40" t="s">
        <v>993</v>
      </c>
      <c r="I220" s="40" t="s">
        <v>1062</v>
      </c>
      <c r="J220" s="40"/>
      <c r="K220" s="40"/>
      <c r="L220" s="40" t="s">
        <v>1063</v>
      </c>
      <c r="M220" s="40" t="str">
        <f t="shared" si="1"/>
        <v>7200 GZ</v>
      </c>
      <c r="N220" s="40" t="str">
        <f t="shared" si="2"/>
        <v>ZUTPHEN</v>
      </c>
      <c r="O220" s="40" t="s">
        <v>1064</v>
      </c>
      <c r="P220" s="40" t="s">
        <v>1065</v>
      </c>
    </row>
    <row r="221" spans="3:16" ht="12.75" hidden="1">
      <c r="C221" s="40" t="s">
        <v>992</v>
      </c>
      <c r="D221" s="40"/>
      <c r="E221" s="40">
        <v>10</v>
      </c>
      <c r="F221" s="40">
        <v>604</v>
      </c>
      <c r="G221" s="40">
        <f t="shared" si="0"/>
        <v>100604</v>
      </c>
      <c r="H221" s="40" t="s">
        <v>993</v>
      </c>
      <c r="I221" s="40" t="s">
        <v>1066</v>
      </c>
      <c r="J221" s="40"/>
      <c r="K221" s="40"/>
      <c r="L221" s="40" t="s">
        <v>2312</v>
      </c>
      <c r="M221" s="40" t="str">
        <f t="shared" si="1"/>
        <v>7000 AD</v>
      </c>
      <c r="N221" s="40" t="str">
        <f t="shared" si="2"/>
        <v>DOETINCHEM</v>
      </c>
      <c r="O221" s="40" t="s">
        <v>1067</v>
      </c>
      <c r="P221" s="40" t="s">
        <v>1068</v>
      </c>
    </row>
    <row r="222" spans="3:16" ht="12.75" hidden="1">
      <c r="C222" s="40" t="s">
        <v>992</v>
      </c>
      <c r="D222" s="40"/>
      <c r="E222" s="40">
        <v>10</v>
      </c>
      <c r="F222" s="40">
        <v>609</v>
      </c>
      <c r="G222" s="40">
        <f t="shared" si="0"/>
        <v>100609</v>
      </c>
      <c r="H222" s="40" t="s">
        <v>993</v>
      </c>
      <c r="I222" s="40" t="s">
        <v>1069</v>
      </c>
      <c r="J222" s="40"/>
      <c r="K222" s="40"/>
      <c r="L222" s="40" t="s">
        <v>1070</v>
      </c>
      <c r="M222" s="40" t="str">
        <f t="shared" si="1"/>
        <v>7100 GG</v>
      </c>
      <c r="N222" s="40" t="str">
        <f t="shared" si="2"/>
        <v>WINTERSWIJK</v>
      </c>
      <c r="O222" s="40" t="s">
        <v>1071</v>
      </c>
      <c r="P222" s="40" t="s">
        <v>1072</v>
      </c>
    </row>
    <row r="223" spans="3:16" ht="12.75" hidden="1">
      <c r="C223" s="40" t="s">
        <v>992</v>
      </c>
      <c r="D223" s="40"/>
      <c r="E223" s="40">
        <v>10</v>
      </c>
      <c r="F223" s="40">
        <v>614</v>
      </c>
      <c r="G223" s="40">
        <f t="shared" si="0"/>
        <v>100614</v>
      </c>
      <c r="H223" s="40" t="s">
        <v>993</v>
      </c>
      <c r="I223" s="40" t="s">
        <v>1073</v>
      </c>
      <c r="J223" s="40"/>
      <c r="K223" s="40"/>
      <c r="L223" s="40" t="s">
        <v>1074</v>
      </c>
      <c r="M223" s="40" t="str">
        <f t="shared" si="1"/>
        <v>6710 HN</v>
      </c>
      <c r="N223" s="40" t="str">
        <f t="shared" si="2"/>
        <v>EDE GLD</v>
      </c>
      <c r="O223" s="40" t="s">
        <v>1075</v>
      </c>
      <c r="P223" s="40" t="s">
        <v>1076</v>
      </c>
    </row>
    <row r="224" spans="3:16" ht="12.75" hidden="1">
      <c r="C224" s="40" t="s">
        <v>992</v>
      </c>
      <c r="D224" s="40"/>
      <c r="E224" s="40">
        <v>10</v>
      </c>
      <c r="F224" s="40">
        <v>616</v>
      </c>
      <c r="G224" s="40">
        <f t="shared" si="0"/>
        <v>100616</v>
      </c>
      <c r="H224" s="40" t="s">
        <v>1012</v>
      </c>
      <c r="I224" s="40" t="s">
        <v>1077</v>
      </c>
      <c r="J224" s="40"/>
      <c r="K224" s="40"/>
      <c r="L224" s="40" t="s">
        <v>1078</v>
      </c>
      <c r="M224" s="40" t="str">
        <f t="shared" si="1"/>
        <v>6800 TA</v>
      </c>
      <c r="N224" s="40" t="str">
        <f t="shared" si="2"/>
        <v>ARNHEM</v>
      </c>
      <c r="O224" s="40" t="s">
        <v>1079</v>
      </c>
      <c r="P224" s="40" t="s">
        <v>1080</v>
      </c>
    </row>
    <row r="225" spans="3:16" ht="12.75" hidden="1">
      <c r="C225" s="40" t="s">
        <v>992</v>
      </c>
      <c r="D225" s="40"/>
      <c r="E225" s="40">
        <v>10</v>
      </c>
      <c r="F225" s="40">
        <v>616</v>
      </c>
      <c r="G225" s="40">
        <f t="shared" si="0"/>
        <v>100616</v>
      </c>
      <c r="H225" s="40" t="s">
        <v>1012</v>
      </c>
      <c r="I225" s="40" t="s">
        <v>1077</v>
      </c>
      <c r="J225" s="40"/>
      <c r="K225" s="40"/>
      <c r="L225" s="40" t="s">
        <v>1078</v>
      </c>
      <c r="M225" s="40" t="str">
        <f t="shared" si="1"/>
        <v>6800 TA</v>
      </c>
      <c r="N225" s="40" t="str">
        <f t="shared" si="2"/>
        <v>ARNHEM</v>
      </c>
      <c r="O225" s="40" t="s">
        <v>1079</v>
      </c>
      <c r="P225" s="40" t="s">
        <v>1080</v>
      </c>
    </row>
    <row r="226" spans="3:16" ht="12.75" hidden="1">
      <c r="C226" s="40" t="s">
        <v>992</v>
      </c>
      <c r="D226" s="40"/>
      <c r="E226" s="40">
        <v>10</v>
      </c>
      <c r="F226" s="40">
        <v>616</v>
      </c>
      <c r="G226" s="40">
        <f t="shared" si="0"/>
        <v>100616</v>
      </c>
      <c r="H226" s="40" t="s">
        <v>1012</v>
      </c>
      <c r="I226" s="40" t="s">
        <v>1077</v>
      </c>
      <c r="J226" s="40"/>
      <c r="K226" s="40"/>
      <c r="L226" s="40" t="s">
        <v>1078</v>
      </c>
      <c r="M226" s="40" t="str">
        <f t="shared" si="1"/>
        <v>6800 TA</v>
      </c>
      <c r="N226" s="40" t="str">
        <f t="shared" si="2"/>
        <v>ARNHEM</v>
      </c>
      <c r="O226" s="40" t="s">
        <v>1079</v>
      </c>
      <c r="P226" s="40" t="s">
        <v>1080</v>
      </c>
    </row>
    <row r="227" spans="3:16" ht="12.75" hidden="1">
      <c r="C227" s="40" t="s">
        <v>992</v>
      </c>
      <c r="D227" s="40"/>
      <c r="E227" s="40">
        <v>10</v>
      </c>
      <c r="F227" s="40">
        <v>700</v>
      </c>
      <c r="G227" s="40">
        <f t="shared" si="0"/>
        <v>100700</v>
      </c>
      <c r="H227" s="40" t="s">
        <v>993</v>
      </c>
      <c r="I227" s="40" t="s">
        <v>1081</v>
      </c>
      <c r="J227" s="40"/>
      <c r="K227" s="40"/>
      <c r="L227" s="40" t="s">
        <v>1082</v>
      </c>
      <c r="M227" s="40" t="str">
        <f t="shared" si="1"/>
        <v>5830 AB</v>
      </c>
      <c r="N227" s="40" t="str">
        <f t="shared" si="2"/>
        <v>BOXMEER</v>
      </c>
      <c r="O227" s="40" t="s">
        <v>1083</v>
      </c>
      <c r="P227" s="40" t="s">
        <v>1084</v>
      </c>
    </row>
    <row r="228" spans="3:16" ht="12.75" hidden="1">
      <c r="C228" s="40" t="s">
        <v>992</v>
      </c>
      <c r="D228" s="40"/>
      <c r="E228" s="40">
        <v>10</v>
      </c>
      <c r="F228" s="40">
        <v>701</v>
      </c>
      <c r="G228" s="40">
        <f t="shared" si="0"/>
        <v>100701</v>
      </c>
      <c r="H228" s="40" t="s">
        <v>993</v>
      </c>
      <c r="I228" s="40" t="s">
        <v>1085</v>
      </c>
      <c r="J228" s="40"/>
      <c r="K228" s="40"/>
      <c r="L228" s="40" t="s">
        <v>1086</v>
      </c>
      <c r="M228" s="40" t="str">
        <f t="shared" si="1"/>
        <v>6500 GS</v>
      </c>
      <c r="N228" s="40" t="str">
        <f t="shared" si="2"/>
        <v>NIJMEGEN</v>
      </c>
      <c r="O228" s="40" t="s">
        <v>1087</v>
      </c>
      <c r="P228" s="40" t="s">
        <v>1088</v>
      </c>
    </row>
    <row r="229" spans="3:16" ht="12.75" hidden="1">
      <c r="C229" s="40" t="s">
        <v>992</v>
      </c>
      <c r="D229" s="40"/>
      <c r="E229" s="40">
        <v>10</v>
      </c>
      <c r="F229" s="40">
        <v>803</v>
      </c>
      <c r="G229" s="40">
        <f t="shared" si="0"/>
        <v>100803</v>
      </c>
      <c r="H229" s="40" t="s">
        <v>993</v>
      </c>
      <c r="I229" s="40" t="s">
        <v>1089</v>
      </c>
      <c r="J229" s="40"/>
      <c r="K229" s="40"/>
      <c r="L229" s="40" t="s">
        <v>2268</v>
      </c>
      <c r="M229" s="40" t="str">
        <f t="shared" si="1"/>
        <v>3840 AC</v>
      </c>
      <c r="N229" s="40" t="str">
        <f t="shared" si="2"/>
        <v>HARDERWIJK</v>
      </c>
      <c r="O229" s="40" t="s">
        <v>1090</v>
      </c>
      <c r="P229" s="40" t="s">
        <v>1091</v>
      </c>
    </row>
    <row r="230" spans="3:16" ht="12.75" hidden="1">
      <c r="C230" s="40" t="s">
        <v>992</v>
      </c>
      <c r="D230" s="40"/>
      <c r="E230" s="40">
        <v>10</v>
      </c>
      <c r="F230" s="40">
        <v>807</v>
      </c>
      <c r="G230" s="40">
        <f t="shared" si="0"/>
        <v>100807</v>
      </c>
      <c r="H230" s="40" t="s">
        <v>993</v>
      </c>
      <c r="I230" s="40" t="s">
        <v>1092</v>
      </c>
      <c r="J230" s="40"/>
      <c r="K230" s="40"/>
      <c r="L230" s="40" t="s">
        <v>1093</v>
      </c>
      <c r="M230" s="40" t="str">
        <f t="shared" si="1"/>
        <v>3800 BM</v>
      </c>
      <c r="N230" s="40" t="str">
        <f t="shared" si="2"/>
        <v>AMERSFOORT</v>
      </c>
      <c r="O230" s="40" t="s">
        <v>1094</v>
      </c>
      <c r="P230" s="40" t="s">
        <v>1095</v>
      </c>
    </row>
    <row r="231" spans="3:16" ht="12.75" hidden="1">
      <c r="C231" s="40" t="s">
        <v>992</v>
      </c>
      <c r="D231" s="40"/>
      <c r="E231" s="40">
        <v>10</v>
      </c>
      <c r="F231" s="40">
        <v>900</v>
      </c>
      <c r="G231" s="40">
        <f t="shared" si="0"/>
        <v>100900</v>
      </c>
      <c r="H231" s="40" t="s">
        <v>993</v>
      </c>
      <c r="I231" s="40" t="s">
        <v>1096</v>
      </c>
      <c r="J231" s="40"/>
      <c r="K231" s="40"/>
      <c r="L231" s="40" t="s">
        <v>1097</v>
      </c>
      <c r="M231" s="40" t="str">
        <f t="shared" si="1"/>
        <v>4000 HA</v>
      </c>
      <c r="N231" s="40" t="str">
        <f t="shared" si="2"/>
        <v>TIEL</v>
      </c>
      <c r="O231" s="40" t="s">
        <v>1098</v>
      </c>
      <c r="P231" s="40" t="s">
        <v>1099</v>
      </c>
    </row>
    <row r="232" spans="3:16" ht="12.75" hidden="1">
      <c r="C232" s="40" t="s">
        <v>992</v>
      </c>
      <c r="D232" s="40"/>
      <c r="E232" s="40">
        <v>10</v>
      </c>
      <c r="F232" s="40">
        <v>906</v>
      </c>
      <c r="G232" s="40">
        <f t="shared" si="0"/>
        <v>100906</v>
      </c>
      <c r="H232" s="40" t="s">
        <v>993</v>
      </c>
      <c r="I232" s="40" t="s">
        <v>1100</v>
      </c>
      <c r="J232" s="40"/>
      <c r="K232" s="40"/>
      <c r="L232" s="40" t="s">
        <v>1101</v>
      </c>
      <c r="M232" s="40" t="str">
        <f t="shared" si="1"/>
        <v>3447 GN</v>
      </c>
      <c r="N232" s="40" t="str">
        <f t="shared" si="2"/>
        <v>WOERDEN</v>
      </c>
      <c r="O232" s="40" t="s">
        <v>1102</v>
      </c>
      <c r="P232" s="40" t="s">
        <v>1103</v>
      </c>
    </row>
    <row r="233" spans="3:16" ht="12.75" hidden="1">
      <c r="C233" s="40" t="s">
        <v>992</v>
      </c>
      <c r="D233" s="40"/>
      <c r="E233" s="40">
        <v>10</v>
      </c>
      <c r="F233" s="40">
        <v>911</v>
      </c>
      <c r="G233" s="40">
        <f t="shared" si="0"/>
        <v>100911</v>
      </c>
      <c r="H233" s="40" t="s">
        <v>993</v>
      </c>
      <c r="I233" s="40" t="s">
        <v>1104</v>
      </c>
      <c r="J233" s="40"/>
      <c r="K233" s="40"/>
      <c r="L233" s="40" t="s">
        <v>1105</v>
      </c>
      <c r="M233" s="40" t="str">
        <f t="shared" si="1"/>
        <v>3508 TG</v>
      </c>
      <c r="N233" s="40" t="str">
        <f t="shared" si="2"/>
        <v>UTRECHT</v>
      </c>
      <c r="O233" s="40" t="s">
        <v>1106</v>
      </c>
      <c r="P233" s="40" t="s">
        <v>1107</v>
      </c>
    </row>
    <row r="234" spans="3:16" ht="12.75" hidden="1">
      <c r="C234" s="40" t="s">
        <v>992</v>
      </c>
      <c r="D234" s="40"/>
      <c r="E234" s="40">
        <v>10</v>
      </c>
      <c r="F234" s="40">
        <v>912</v>
      </c>
      <c r="G234" s="40">
        <f t="shared" si="0"/>
        <v>100912</v>
      </c>
      <c r="H234" s="40" t="s">
        <v>993</v>
      </c>
      <c r="I234" s="40" t="s">
        <v>1108</v>
      </c>
      <c r="J234" s="40"/>
      <c r="K234" s="40"/>
      <c r="L234" s="40" t="s">
        <v>1109</v>
      </c>
      <c r="M234" s="40" t="str">
        <f t="shared" si="1"/>
        <v>3430 EM</v>
      </c>
      <c r="N234" s="40" t="str">
        <f t="shared" si="2"/>
        <v>NIEUWEGEIN</v>
      </c>
      <c r="O234" s="40" t="s">
        <v>1110</v>
      </c>
      <c r="P234" s="40" t="s">
        <v>1111</v>
      </c>
    </row>
    <row r="235" spans="3:16" ht="12.75" hidden="1">
      <c r="C235" s="40" t="s">
        <v>992</v>
      </c>
      <c r="D235" s="40"/>
      <c r="E235" s="40">
        <v>10</v>
      </c>
      <c r="F235" s="40">
        <v>1004</v>
      </c>
      <c r="G235" s="40">
        <f t="shared" si="0"/>
        <v>101004</v>
      </c>
      <c r="H235" s="40" t="s">
        <v>993</v>
      </c>
      <c r="I235" s="40" t="s">
        <v>1112</v>
      </c>
      <c r="J235" s="40"/>
      <c r="K235" s="40"/>
      <c r="L235" s="40" t="s">
        <v>1113</v>
      </c>
      <c r="M235" s="40" t="str">
        <f t="shared" si="1"/>
        <v>1300 EG</v>
      </c>
      <c r="N235" s="40" t="str">
        <f t="shared" si="2"/>
        <v>ALMERE</v>
      </c>
      <c r="O235" s="40" t="s">
        <v>1114</v>
      </c>
      <c r="P235" s="40" t="s">
        <v>1115</v>
      </c>
    </row>
    <row r="236" spans="3:16" ht="12.75" hidden="1">
      <c r="C236" s="40" t="s">
        <v>992</v>
      </c>
      <c r="D236" s="40"/>
      <c r="E236" s="40">
        <v>10</v>
      </c>
      <c r="F236" s="40">
        <v>1005</v>
      </c>
      <c r="G236" s="40">
        <f t="shared" si="0"/>
        <v>101005</v>
      </c>
      <c r="H236" s="40" t="s">
        <v>993</v>
      </c>
      <c r="I236" s="40" t="s">
        <v>1116</v>
      </c>
      <c r="J236" s="40"/>
      <c r="K236" s="40"/>
      <c r="L236" s="40" t="s">
        <v>1117</v>
      </c>
      <c r="M236" s="40" t="str">
        <f t="shared" si="1"/>
        <v>1201 DA</v>
      </c>
      <c r="N236" s="40" t="str">
        <f t="shared" si="2"/>
        <v>HILVERSUM</v>
      </c>
      <c r="O236" s="40" t="s">
        <v>1118</v>
      </c>
      <c r="P236" s="40" t="s">
        <v>1119</v>
      </c>
    </row>
    <row r="237" spans="3:16" ht="12.75" hidden="1">
      <c r="C237" s="40" t="s">
        <v>992</v>
      </c>
      <c r="D237" s="40"/>
      <c r="E237" s="40">
        <v>10</v>
      </c>
      <c r="F237" s="40">
        <v>1100</v>
      </c>
      <c r="G237" s="40">
        <f t="shared" si="0"/>
        <v>101100</v>
      </c>
      <c r="H237" s="40" t="s">
        <v>993</v>
      </c>
      <c r="I237" s="40" t="s">
        <v>1120</v>
      </c>
      <c r="J237" s="40"/>
      <c r="K237" s="40"/>
      <c r="L237" s="40" t="s">
        <v>1121</v>
      </c>
      <c r="M237" s="40" t="str">
        <f t="shared" si="1"/>
        <v>1800 AM</v>
      </c>
      <c r="N237" s="40" t="str">
        <f t="shared" si="2"/>
        <v>ALKMAAR</v>
      </c>
      <c r="O237" s="40" t="s">
        <v>1122</v>
      </c>
      <c r="P237" s="40" t="s">
        <v>1123</v>
      </c>
    </row>
    <row r="238" spans="3:16" ht="12.75" hidden="1">
      <c r="C238" s="40" t="s">
        <v>992</v>
      </c>
      <c r="D238" s="40"/>
      <c r="E238" s="40">
        <v>10</v>
      </c>
      <c r="F238" s="40">
        <v>1101</v>
      </c>
      <c r="G238" s="40">
        <f t="shared" si="0"/>
        <v>101101</v>
      </c>
      <c r="H238" s="40" t="s">
        <v>993</v>
      </c>
      <c r="I238" s="40" t="s">
        <v>1124</v>
      </c>
      <c r="J238" s="40"/>
      <c r="K238" s="40"/>
      <c r="L238" s="40" t="s">
        <v>1125</v>
      </c>
      <c r="M238" s="40" t="str">
        <f t="shared" si="1"/>
        <v>1780 AT</v>
      </c>
      <c r="N238" s="40" t="str">
        <f t="shared" si="2"/>
        <v>DEN HELDER</v>
      </c>
      <c r="O238" s="40" t="s">
        <v>1126</v>
      </c>
      <c r="P238" s="40" t="s">
        <v>1127</v>
      </c>
    </row>
    <row r="239" spans="3:16" ht="12.75" hidden="1">
      <c r="C239" s="40" t="s">
        <v>992</v>
      </c>
      <c r="D239" s="40"/>
      <c r="E239" s="40">
        <v>10</v>
      </c>
      <c r="F239" s="40">
        <v>1102</v>
      </c>
      <c r="G239" s="40">
        <f t="shared" si="0"/>
        <v>101102</v>
      </c>
      <c r="H239" s="40" t="s">
        <v>993</v>
      </c>
      <c r="I239" s="40" t="s">
        <v>1128</v>
      </c>
      <c r="J239" s="40"/>
      <c r="K239" s="40"/>
      <c r="L239" s="40" t="s">
        <v>1129</v>
      </c>
      <c r="M239" s="40" t="str">
        <f t="shared" si="1"/>
        <v>1620 AR</v>
      </c>
      <c r="N239" s="40" t="str">
        <f t="shared" si="2"/>
        <v>HOORN NH</v>
      </c>
      <c r="O239" s="40" t="s">
        <v>1130</v>
      </c>
      <c r="P239" s="40" t="s">
        <v>1131</v>
      </c>
    </row>
    <row r="240" spans="3:16" ht="12.75" hidden="1">
      <c r="C240" s="40" t="s">
        <v>992</v>
      </c>
      <c r="D240" s="40"/>
      <c r="E240" s="40">
        <v>10</v>
      </c>
      <c r="F240" s="40">
        <v>1208</v>
      </c>
      <c r="G240" s="40">
        <f t="shared" si="0"/>
        <v>101208</v>
      </c>
      <c r="H240" s="40" t="s">
        <v>997</v>
      </c>
      <c r="I240" s="40" t="s">
        <v>1132</v>
      </c>
      <c r="J240" s="40"/>
      <c r="K240" s="40"/>
      <c r="L240" s="40" t="s">
        <v>2316</v>
      </c>
      <c r="M240" s="40" t="str">
        <f t="shared" si="1"/>
        <v>2130 AT</v>
      </c>
      <c r="N240" s="40" t="str">
        <f t="shared" si="2"/>
        <v>HOOFDDORP</v>
      </c>
      <c r="O240" s="40" t="s">
        <v>1133</v>
      </c>
      <c r="P240" s="40" t="s">
        <v>1134</v>
      </c>
    </row>
    <row r="241" spans="3:16" ht="12.75" hidden="1">
      <c r="C241" s="40" t="s">
        <v>992</v>
      </c>
      <c r="D241" s="40"/>
      <c r="E241" s="40">
        <v>10</v>
      </c>
      <c r="F241" s="40">
        <v>1209</v>
      </c>
      <c r="G241" s="40">
        <f t="shared" si="0"/>
        <v>101209</v>
      </c>
      <c r="H241" s="40" t="s">
        <v>997</v>
      </c>
      <c r="I241" s="40" t="s">
        <v>1135</v>
      </c>
      <c r="J241" s="40"/>
      <c r="K241" s="40"/>
      <c r="L241" s="40" t="s">
        <v>1136</v>
      </c>
      <c r="M241" s="40" t="str">
        <f t="shared" si="1"/>
        <v>1942 LE</v>
      </c>
      <c r="N241" s="40" t="str">
        <f t="shared" si="2"/>
        <v>BEVERWIJK</v>
      </c>
      <c r="O241" s="40" t="s">
        <v>1137</v>
      </c>
      <c r="P241" s="40" t="s">
        <v>1138</v>
      </c>
    </row>
    <row r="242" spans="3:16" ht="12.75" hidden="1">
      <c r="C242" s="40" t="s">
        <v>992</v>
      </c>
      <c r="D242" s="40"/>
      <c r="E242" s="40">
        <v>10</v>
      </c>
      <c r="F242" s="40">
        <v>1210</v>
      </c>
      <c r="G242" s="40">
        <f t="shared" si="0"/>
        <v>101210</v>
      </c>
      <c r="H242" s="40" t="s">
        <v>993</v>
      </c>
      <c r="I242" s="40" t="s">
        <v>1139</v>
      </c>
      <c r="J242" s="40"/>
      <c r="K242" s="40"/>
      <c r="L242" s="40" t="s">
        <v>980</v>
      </c>
      <c r="M242" s="40" t="str">
        <f t="shared" si="1"/>
        <v>2000 AK</v>
      </c>
      <c r="N242" s="40" t="str">
        <f t="shared" si="2"/>
        <v>HAARLEM</v>
      </c>
      <c r="O242" s="40" t="s">
        <v>1140</v>
      </c>
      <c r="P242" s="40" t="s">
        <v>1141</v>
      </c>
    </row>
    <row r="243" spans="3:16" ht="12.75" hidden="1">
      <c r="C243" s="40" t="s">
        <v>992</v>
      </c>
      <c r="D243" s="40"/>
      <c r="E243" s="40">
        <v>10</v>
      </c>
      <c r="F243" s="40">
        <v>1300</v>
      </c>
      <c r="G243" s="40">
        <f t="shared" si="0"/>
        <v>101300</v>
      </c>
      <c r="H243" s="40" t="s">
        <v>997</v>
      </c>
      <c r="I243" s="40" t="s">
        <v>1142</v>
      </c>
      <c r="J243" s="40"/>
      <c r="K243" s="40"/>
      <c r="L243" s="40" t="s">
        <v>1143</v>
      </c>
      <c r="M243" s="40" t="str">
        <f t="shared" si="1"/>
        <v>1180 AH</v>
      </c>
      <c r="N243" s="40" t="str">
        <f t="shared" si="2"/>
        <v>AMSTELVEEN</v>
      </c>
      <c r="O243" s="40" t="s">
        <v>1144</v>
      </c>
      <c r="P243" s="40" t="s">
        <v>1145</v>
      </c>
    </row>
    <row r="244" spans="3:16" ht="12.75" hidden="1">
      <c r="C244" s="40" t="s">
        <v>992</v>
      </c>
      <c r="D244" s="40"/>
      <c r="E244" s="40">
        <v>10</v>
      </c>
      <c r="F244" s="40">
        <v>1307</v>
      </c>
      <c r="G244" s="40">
        <f t="shared" si="0"/>
        <v>101307</v>
      </c>
      <c r="H244" s="40" t="s">
        <v>997</v>
      </c>
      <c r="I244" s="40" t="s">
        <v>1146</v>
      </c>
      <c r="J244" s="40"/>
      <c r="K244" s="40"/>
      <c r="L244" s="40" t="s">
        <v>1147</v>
      </c>
      <c r="M244" s="40" t="str">
        <f t="shared" si="1"/>
        <v>1066 EC</v>
      </c>
      <c r="N244" s="40" t="str">
        <f t="shared" si="2"/>
        <v>AMSTERDAM</v>
      </c>
      <c r="O244" s="40" t="s">
        <v>1148</v>
      </c>
      <c r="P244" s="40" t="s">
        <v>1149</v>
      </c>
    </row>
    <row r="245" spans="3:16" ht="12.75" hidden="1">
      <c r="C245" s="40" t="s">
        <v>992</v>
      </c>
      <c r="D245" s="40"/>
      <c r="E245" s="40">
        <v>10</v>
      </c>
      <c r="F245" s="40">
        <v>1316</v>
      </c>
      <c r="G245" s="40">
        <f t="shared" si="0"/>
        <v>101316</v>
      </c>
      <c r="H245" s="40" t="s">
        <v>997</v>
      </c>
      <c r="I245" s="40" t="s">
        <v>1150</v>
      </c>
      <c r="J245" s="40"/>
      <c r="K245" s="40"/>
      <c r="L245" s="40" t="s">
        <v>1151</v>
      </c>
      <c r="M245" s="40" t="str">
        <f t="shared" si="1"/>
        <v>1440 AG</v>
      </c>
      <c r="N245" s="40" t="str">
        <f t="shared" si="2"/>
        <v>PURMEREND</v>
      </c>
      <c r="O245" s="40" t="s">
        <v>1152</v>
      </c>
      <c r="P245" s="40" t="s">
        <v>1153</v>
      </c>
    </row>
    <row r="246" spans="3:16" ht="12.75" hidden="1">
      <c r="C246" s="40" t="s">
        <v>992</v>
      </c>
      <c r="D246" s="40"/>
      <c r="E246" s="40">
        <v>10</v>
      </c>
      <c r="F246" s="40">
        <v>1317</v>
      </c>
      <c r="G246" s="40">
        <f t="shared" si="0"/>
        <v>101317</v>
      </c>
      <c r="H246" s="40" t="s">
        <v>993</v>
      </c>
      <c r="I246" s="40" t="s">
        <v>1154</v>
      </c>
      <c r="J246" s="40"/>
      <c r="K246" s="40"/>
      <c r="L246" s="40" t="s">
        <v>1155</v>
      </c>
      <c r="M246" s="40" t="str">
        <f t="shared" si="1"/>
        <v>1500 EE</v>
      </c>
      <c r="N246" s="40" t="str">
        <f t="shared" si="2"/>
        <v>ZAANDAM</v>
      </c>
      <c r="O246" s="40" t="s">
        <v>1156</v>
      </c>
      <c r="P246" s="40" t="s">
        <v>1157</v>
      </c>
    </row>
    <row r="247" spans="3:16" ht="12.75" hidden="1">
      <c r="C247" s="40" t="s">
        <v>992</v>
      </c>
      <c r="D247" s="40"/>
      <c r="E247" s="40">
        <v>10</v>
      </c>
      <c r="F247" s="40">
        <v>1318</v>
      </c>
      <c r="G247" s="40">
        <f t="shared" si="0"/>
        <v>101318</v>
      </c>
      <c r="H247" s="40" t="s">
        <v>993</v>
      </c>
      <c r="I247" s="40" t="s">
        <v>1158</v>
      </c>
      <c r="J247" s="40"/>
      <c r="K247" s="40"/>
      <c r="L247" s="40" t="s">
        <v>1159</v>
      </c>
      <c r="M247" s="40" t="str">
        <f t="shared" si="1"/>
        <v>1030 BD</v>
      </c>
      <c r="N247" s="40" t="str">
        <f t="shared" si="2"/>
        <v>AMSTERDAM</v>
      </c>
      <c r="O247" s="40" t="s">
        <v>1160</v>
      </c>
      <c r="P247" s="40" t="s">
        <v>1161</v>
      </c>
    </row>
    <row r="248" spans="3:16" ht="12.75" hidden="1">
      <c r="C248" s="40" t="s">
        <v>992</v>
      </c>
      <c r="D248" s="40"/>
      <c r="E248" s="40">
        <v>10</v>
      </c>
      <c r="F248" s="40">
        <v>1320</v>
      </c>
      <c r="G248" s="40">
        <f t="shared" si="0"/>
        <v>101320</v>
      </c>
      <c r="H248" s="40" t="s">
        <v>997</v>
      </c>
      <c r="I248" s="40" t="s">
        <v>1162</v>
      </c>
      <c r="J248" s="40"/>
      <c r="K248" s="40"/>
      <c r="L248" s="40" t="s">
        <v>1163</v>
      </c>
      <c r="M248" s="40" t="str">
        <f t="shared" si="1"/>
        <v>1090 HM</v>
      </c>
      <c r="N248" s="40" t="str">
        <f t="shared" si="2"/>
        <v>AMSTERDAM</v>
      </c>
      <c r="O248" s="40" t="s">
        <v>1164</v>
      </c>
      <c r="P248" s="40" t="s">
        <v>1165</v>
      </c>
    </row>
    <row r="249" spans="3:16" ht="12.75" hidden="1">
      <c r="C249" s="40" t="s">
        <v>992</v>
      </c>
      <c r="D249" s="40"/>
      <c r="E249" s="40">
        <v>10</v>
      </c>
      <c r="F249" s="40">
        <v>1321</v>
      </c>
      <c r="G249" s="40">
        <f t="shared" si="0"/>
        <v>101321</v>
      </c>
      <c r="H249" s="40" t="s">
        <v>997</v>
      </c>
      <c r="I249" s="40" t="s">
        <v>1166</v>
      </c>
      <c r="J249" s="40"/>
      <c r="K249" s="40"/>
      <c r="L249" s="40" t="s">
        <v>1167</v>
      </c>
      <c r="M249" s="40" t="str">
        <f t="shared" si="1"/>
        <v>1061 AE</v>
      </c>
      <c r="N249" s="40" t="str">
        <f t="shared" si="2"/>
        <v>AMSTERDAM</v>
      </c>
      <c r="O249" s="40" t="s">
        <v>1168</v>
      </c>
      <c r="P249" s="40" t="s">
        <v>1169</v>
      </c>
    </row>
    <row r="250" spans="3:16" ht="12.75" hidden="1">
      <c r="C250" s="40" t="s">
        <v>992</v>
      </c>
      <c r="D250" s="40"/>
      <c r="E250" s="40">
        <v>10</v>
      </c>
      <c r="F250" s="40">
        <v>1322</v>
      </c>
      <c r="G250" s="40">
        <f t="shared" si="0"/>
        <v>101322</v>
      </c>
      <c r="H250" s="40" t="s">
        <v>993</v>
      </c>
      <c r="I250" s="40" t="s">
        <v>1170</v>
      </c>
      <c r="J250" s="40"/>
      <c r="K250" s="40"/>
      <c r="L250" s="40" t="s">
        <v>1171</v>
      </c>
      <c r="M250" s="40" t="str">
        <f t="shared" si="1"/>
        <v>1066 CX</v>
      </c>
      <c r="N250" s="40" t="str">
        <f t="shared" si="2"/>
        <v>AMSTERDAM</v>
      </c>
      <c r="O250" s="40" t="s">
        <v>1172</v>
      </c>
      <c r="P250" s="40" t="s">
        <v>1173</v>
      </c>
    </row>
    <row r="251" spans="3:16" ht="12.75" hidden="1">
      <c r="C251" s="40" t="s">
        <v>992</v>
      </c>
      <c r="D251" s="40"/>
      <c r="E251" s="40">
        <v>10</v>
      </c>
      <c r="F251" s="40">
        <v>1401</v>
      </c>
      <c r="G251" s="40">
        <f t="shared" si="0"/>
        <v>101401</v>
      </c>
      <c r="H251" s="40" t="s">
        <v>993</v>
      </c>
      <c r="I251" s="40" t="s">
        <v>1174</v>
      </c>
      <c r="J251" s="40"/>
      <c r="K251" s="40"/>
      <c r="L251" s="40" t="s">
        <v>1175</v>
      </c>
      <c r="M251" s="40" t="str">
        <f t="shared" si="1"/>
        <v>2300 RD</v>
      </c>
      <c r="N251" s="40" t="str">
        <f t="shared" si="2"/>
        <v>LEIDEN</v>
      </c>
      <c r="O251" s="40" t="s">
        <v>1176</v>
      </c>
      <c r="P251" s="40" t="s">
        <v>1177</v>
      </c>
    </row>
    <row r="252" spans="3:16" ht="12.75" hidden="1">
      <c r="C252" s="40" t="s">
        <v>992</v>
      </c>
      <c r="D252" s="40"/>
      <c r="E252" s="40">
        <v>10</v>
      </c>
      <c r="F252" s="40">
        <v>1403</v>
      </c>
      <c r="G252" s="40">
        <f t="shared" si="0"/>
        <v>101403</v>
      </c>
      <c r="H252" s="40" t="s">
        <v>997</v>
      </c>
      <c r="I252" s="40" t="s">
        <v>1178</v>
      </c>
      <c r="J252" s="40"/>
      <c r="K252" s="40"/>
      <c r="L252" s="40" t="s">
        <v>2327</v>
      </c>
      <c r="M252" s="40" t="str">
        <f t="shared" si="1"/>
        <v>2350 CC</v>
      </c>
      <c r="N252" s="40" t="str">
        <f t="shared" si="2"/>
        <v>LEIDERDORP</v>
      </c>
      <c r="O252" s="40" t="s">
        <v>1179</v>
      </c>
      <c r="P252" s="40" t="s">
        <v>1180</v>
      </c>
    </row>
    <row r="253" spans="3:16" ht="12.75" hidden="1">
      <c r="C253" s="40" t="s">
        <v>992</v>
      </c>
      <c r="D253" s="40"/>
      <c r="E253" s="40">
        <v>10</v>
      </c>
      <c r="F253" s="40">
        <v>1502</v>
      </c>
      <c r="G253" s="40">
        <f t="shared" si="0"/>
        <v>101502</v>
      </c>
      <c r="H253" s="40" t="s">
        <v>997</v>
      </c>
      <c r="I253" s="40" t="s">
        <v>1181</v>
      </c>
      <c r="J253" s="40"/>
      <c r="K253" s="40"/>
      <c r="L253" s="40" t="s">
        <v>1182</v>
      </c>
      <c r="M253" s="40" t="str">
        <f t="shared" si="1"/>
        <v>2509 JH</v>
      </c>
      <c r="N253" s="40" t="str">
        <f t="shared" si="2"/>
        <v>'S-GRAVENHAGE</v>
      </c>
      <c r="O253" s="40" t="s">
        <v>1183</v>
      </c>
      <c r="P253" s="40" t="s">
        <v>1184</v>
      </c>
    </row>
    <row r="254" spans="3:16" ht="12.75" hidden="1">
      <c r="C254" s="40" t="s">
        <v>992</v>
      </c>
      <c r="D254" s="40"/>
      <c r="E254" s="40">
        <v>10</v>
      </c>
      <c r="F254" s="40">
        <v>1508</v>
      </c>
      <c r="G254" s="40">
        <f t="shared" si="0"/>
        <v>101508</v>
      </c>
      <c r="H254" s="40" t="s">
        <v>1185</v>
      </c>
      <c r="I254" s="40" t="s">
        <v>1186</v>
      </c>
      <c r="J254" s="40"/>
      <c r="K254" s="40"/>
      <c r="L254" s="40" t="s">
        <v>1187</v>
      </c>
      <c r="M254" s="40" t="str">
        <f t="shared" si="1"/>
        <v>2700 KJ</v>
      </c>
      <c r="N254" s="40" t="str">
        <f t="shared" si="2"/>
        <v>ZOETERMEER</v>
      </c>
      <c r="O254" s="40" t="s">
        <v>1188</v>
      </c>
      <c r="P254" s="40" t="s">
        <v>1189</v>
      </c>
    </row>
    <row r="255" spans="3:16" ht="12.75" hidden="1">
      <c r="C255" s="40" t="s">
        <v>992</v>
      </c>
      <c r="D255" s="40"/>
      <c r="E255" s="40">
        <v>10</v>
      </c>
      <c r="F255" s="40">
        <v>1511</v>
      </c>
      <c r="G255" s="40">
        <f t="shared" si="0"/>
        <v>101511</v>
      </c>
      <c r="H255" s="40" t="s">
        <v>993</v>
      </c>
      <c r="I255" s="40" t="s">
        <v>1190</v>
      </c>
      <c r="J255" s="40"/>
      <c r="K255" s="40"/>
      <c r="L255" s="40" t="s">
        <v>1191</v>
      </c>
      <c r="M255" s="40" t="str">
        <f t="shared" si="1"/>
        <v>2600 GA</v>
      </c>
      <c r="N255" s="40" t="str">
        <f t="shared" si="2"/>
        <v>DELFT</v>
      </c>
      <c r="O255" s="40" t="s">
        <v>1192</v>
      </c>
      <c r="P255" s="40" t="s">
        <v>1193</v>
      </c>
    </row>
    <row r="256" spans="3:16" ht="12.75" hidden="1">
      <c r="C256" s="40" t="s">
        <v>992</v>
      </c>
      <c r="D256" s="40"/>
      <c r="E256" s="40">
        <v>10</v>
      </c>
      <c r="F256" s="40">
        <v>1515</v>
      </c>
      <c r="G256" s="40">
        <f t="shared" si="0"/>
        <v>101515</v>
      </c>
      <c r="H256" s="40" t="s">
        <v>997</v>
      </c>
      <c r="I256" s="40" t="s">
        <v>1194</v>
      </c>
      <c r="J256" s="40"/>
      <c r="K256" s="40"/>
      <c r="L256" s="40" t="s">
        <v>1195</v>
      </c>
      <c r="M256" s="40" t="str">
        <f t="shared" si="1"/>
        <v>2501 CK</v>
      </c>
      <c r="N256" s="40" t="str">
        <f t="shared" si="2"/>
        <v>'S-GRAVENHAGE</v>
      </c>
      <c r="O256" s="40" t="s">
        <v>1196</v>
      </c>
      <c r="P256" s="40" t="s">
        <v>1197</v>
      </c>
    </row>
    <row r="257" spans="3:16" ht="12.75" hidden="1">
      <c r="C257" s="40" t="s">
        <v>992</v>
      </c>
      <c r="D257" s="40"/>
      <c r="E257" s="40">
        <v>10</v>
      </c>
      <c r="F257" s="40">
        <v>1516</v>
      </c>
      <c r="G257" s="40">
        <f t="shared" si="0"/>
        <v>101516</v>
      </c>
      <c r="H257" s="40" t="s">
        <v>993</v>
      </c>
      <c r="I257" s="40" t="s">
        <v>1198</v>
      </c>
      <c r="J257" s="40"/>
      <c r="K257" s="40"/>
      <c r="L257" s="40" t="s">
        <v>1199</v>
      </c>
      <c r="M257" s="40" t="str">
        <f t="shared" si="1"/>
        <v>2504 LN</v>
      </c>
      <c r="N257" s="40" t="str">
        <f t="shared" si="2"/>
        <v>'S-GRAVENHAGE</v>
      </c>
      <c r="O257" s="40" t="s">
        <v>1200</v>
      </c>
      <c r="P257" s="40" t="s">
        <v>1201</v>
      </c>
    </row>
    <row r="258" spans="3:16" ht="12.75" hidden="1">
      <c r="C258" s="40" t="s">
        <v>992</v>
      </c>
      <c r="D258" s="40"/>
      <c r="E258" s="40">
        <v>10</v>
      </c>
      <c r="F258" s="40">
        <v>1602</v>
      </c>
      <c r="G258" s="40">
        <f t="shared" si="0"/>
        <v>101602</v>
      </c>
      <c r="H258" s="40" t="s">
        <v>993</v>
      </c>
      <c r="I258" s="40" t="s">
        <v>1202</v>
      </c>
      <c r="J258" s="40"/>
      <c r="K258" s="40"/>
      <c r="L258" s="40" t="s">
        <v>1203</v>
      </c>
      <c r="M258" s="40" t="str">
        <f t="shared" si="1"/>
        <v>2800 BB</v>
      </c>
      <c r="N258" s="40" t="str">
        <f t="shared" si="2"/>
        <v>GOUDA</v>
      </c>
      <c r="O258" s="40" t="s">
        <v>1204</v>
      </c>
      <c r="P258" s="40" t="s">
        <v>1205</v>
      </c>
    </row>
    <row r="259" spans="3:16" ht="12.75" hidden="1">
      <c r="C259" s="40" t="s">
        <v>992</v>
      </c>
      <c r="D259" s="40"/>
      <c r="E259" s="40">
        <v>10</v>
      </c>
      <c r="F259" s="40">
        <v>1700</v>
      </c>
      <c r="G259" s="40">
        <f t="shared" si="0"/>
        <v>101700</v>
      </c>
      <c r="H259" s="40" t="s">
        <v>1185</v>
      </c>
      <c r="I259" s="40" t="s">
        <v>1206</v>
      </c>
      <c r="J259" s="40"/>
      <c r="K259" s="40"/>
      <c r="L259" s="40" t="s">
        <v>1207</v>
      </c>
      <c r="M259" s="40" t="str">
        <f t="shared" si="1"/>
        <v>3247 BW</v>
      </c>
      <c r="N259" s="40" t="str">
        <f t="shared" si="2"/>
        <v>DIRKSLAND</v>
      </c>
      <c r="O259" s="40" t="s">
        <v>1208</v>
      </c>
      <c r="P259" s="40" t="s">
        <v>1209</v>
      </c>
    </row>
    <row r="260" spans="3:16" ht="12.75" hidden="1">
      <c r="C260" s="40" t="s">
        <v>992</v>
      </c>
      <c r="D260" s="40"/>
      <c r="E260" s="40">
        <v>10</v>
      </c>
      <c r="F260" s="40">
        <v>1705</v>
      </c>
      <c r="G260" s="40">
        <f t="shared" si="0"/>
        <v>101705</v>
      </c>
      <c r="H260" s="40" t="s">
        <v>997</v>
      </c>
      <c r="I260" s="40" t="s">
        <v>1210</v>
      </c>
      <c r="J260" s="40"/>
      <c r="K260" s="40"/>
      <c r="L260" s="40" t="s">
        <v>1211</v>
      </c>
      <c r="M260" s="40" t="str">
        <f t="shared" si="1"/>
        <v>3004 BA</v>
      </c>
      <c r="N260" s="40" t="str">
        <f t="shared" si="2"/>
        <v>ROTTERDAM</v>
      </c>
      <c r="O260" s="40" t="s">
        <v>1212</v>
      </c>
      <c r="P260" s="40" t="s">
        <v>1213</v>
      </c>
    </row>
    <row r="261" spans="3:16" ht="12.75" hidden="1">
      <c r="C261" s="40" t="s">
        <v>992</v>
      </c>
      <c r="D261" s="40"/>
      <c r="E261" s="40">
        <v>10</v>
      </c>
      <c r="F261" s="40">
        <v>1707</v>
      </c>
      <c r="G261" s="40">
        <f t="shared" si="0"/>
        <v>101707</v>
      </c>
      <c r="H261" s="40" t="s">
        <v>997</v>
      </c>
      <c r="I261" s="40" t="s">
        <v>1214</v>
      </c>
      <c r="J261" s="40"/>
      <c r="K261" s="40"/>
      <c r="L261" s="40" t="s">
        <v>1215</v>
      </c>
      <c r="M261" s="40" t="str">
        <f t="shared" si="1"/>
        <v>3011 TD</v>
      </c>
      <c r="N261" s="40" t="str">
        <f t="shared" si="2"/>
        <v>ROTTERDAM</v>
      </c>
      <c r="O261" s="40" t="s">
        <v>1216</v>
      </c>
      <c r="P261" s="40" t="s">
        <v>1217</v>
      </c>
    </row>
    <row r="262" spans="3:16" ht="12.75" hidden="1">
      <c r="C262" s="40" t="s">
        <v>992</v>
      </c>
      <c r="D262" s="40"/>
      <c r="E262" s="40">
        <v>10</v>
      </c>
      <c r="F262" s="40">
        <v>1708</v>
      </c>
      <c r="G262" s="40">
        <f t="shared" si="0"/>
        <v>101708</v>
      </c>
      <c r="H262" s="40" t="s">
        <v>997</v>
      </c>
      <c r="I262" s="40" t="s">
        <v>1218</v>
      </c>
      <c r="J262" s="40"/>
      <c r="K262" s="40"/>
      <c r="L262" s="40" t="s">
        <v>1219</v>
      </c>
      <c r="M262" s="40" t="str">
        <f t="shared" si="1"/>
        <v>3008 AA</v>
      </c>
      <c r="N262" s="40" t="str">
        <f t="shared" si="2"/>
        <v>ROTTERDAM</v>
      </c>
      <c r="O262" s="40" t="s">
        <v>1220</v>
      </c>
      <c r="P262" s="40" t="s">
        <v>1221</v>
      </c>
    </row>
    <row r="263" spans="3:16" ht="12.75" hidden="1">
      <c r="C263" s="40" t="s">
        <v>992</v>
      </c>
      <c r="D263" s="40"/>
      <c r="E263" s="40">
        <v>10</v>
      </c>
      <c r="F263" s="40">
        <v>1712</v>
      </c>
      <c r="G263" s="40">
        <f t="shared" si="0"/>
        <v>101712</v>
      </c>
      <c r="H263" s="40" t="s">
        <v>997</v>
      </c>
      <c r="I263" s="40" t="s">
        <v>1222</v>
      </c>
      <c r="J263" s="40"/>
      <c r="K263" s="40"/>
      <c r="L263" s="40" t="s">
        <v>1223</v>
      </c>
      <c r="M263" s="40" t="str">
        <f t="shared" si="1"/>
        <v>3200 GA</v>
      </c>
      <c r="N263" s="40" t="str">
        <f t="shared" si="2"/>
        <v>SPIJKENISSE</v>
      </c>
      <c r="O263" s="40" t="s">
        <v>1224</v>
      </c>
      <c r="P263" s="40" t="s">
        <v>1225</v>
      </c>
    </row>
    <row r="264" spans="3:16" ht="12.75" hidden="1">
      <c r="C264" s="40" t="s">
        <v>992</v>
      </c>
      <c r="D264" s="40"/>
      <c r="E264" s="40">
        <v>10</v>
      </c>
      <c r="F264" s="40">
        <v>1714</v>
      </c>
      <c r="G264" s="40">
        <f t="shared" si="0"/>
        <v>101714</v>
      </c>
      <c r="H264" s="40" t="s">
        <v>997</v>
      </c>
      <c r="I264" s="40" t="s">
        <v>1226</v>
      </c>
      <c r="J264" s="40"/>
      <c r="K264" s="40"/>
      <c r="L264" s="40" t="s">
        <v>1652</v>
      </c>
      <c r="M264" s="40" t="str">
        <f t="shared" si="1"/>
        <v>2900 AR</v>
      </c>
      <c r="N264" s="40" t="str">
        <f t="shared" si="2"/>
        <v>CAPELLE AAN DEN IJSSEL</v>
      </c>
      <c r="O264" s="40" t="s">
        <v>1653</v>
      </c>
      <c r="P264" s="40" t="s">
        <v>1654</v>
      </c>
    </row>
    <row r="265" spans="3:16" ht="12.75" hidden="1">
      <c r="C265" s="40" t="s">
        <v>992</v>
      </c>
      <c r="D265" s="40"/>
      <c r="E265" s="40">
        <v>10</v>
      </c>
      <c r="F265" s="40">
        <v>1715</v>
      </c>
      <c r="G265" s="40">
        <f t="shared" si="0"/>
        <v>101715</v>
      </c>
      <c r="H265" s="40" t="s">
        <v>1185</v>
      </c>
      <c r="I265" s="40" t="s">
        <v>1655</v>
      </c>
      <c r="J265" s="40"/>
      <c r="K265" s="40"/>
      <c r="L265" s="40" t="s">
        <v>1656</v>
      </c>
      <c r="M265" s="40" t="str">
        <f t="shared" si="1"/>
        <v>3118 JH</v>
      </c>
      <c r="N265" s="40" t="str">
        <f t="shared" si="2"/>
        <v>SCHIEDAM</v>
      </c>
      <c r="O265" s="40" t="s">
        <v>1657</v>
      </c>
      <c r="P265" s="40" t="s">
        <v>1658</v>
      </c>
    </row>
    <row r="266" spans="3:16" ht="12.75" hidden="1">
      <c r="C266" s="40" t="s">
        <v>992</v>
      </c>
      <c r="D266" s="40"/>
      <c r="E266" s="40">
        <v>10</v>
      </c>
      <c r="F266" s="40">
        <v>1716</v>
      </c>
      <c r="G266" s="40">
        <f aca="true" t="shared" si="3" ref="G266:G329">E266*10000+F266</f>
        <v>101716</v>
      </c>
      <c r="H266" s="40" t="s">
        <v>993</v>
      </c>
      <c r="I266" s="40" t="s">
        <v>1659</v>
      </c>
      <c r="J266" s="40"/>
      <c r="K266" s="40"/>
      <c r="L266" s="40" t="s">
        <v>1660</v>
      </c>
      <c r="M266" s="40" t="str">
        <f aca="true" t="shared" si="4" ref="M266:M329">LEFT(O266,7)</f>
        <v>3007 AC</v>
      </c>
      <c r="N266" s="40" t="str">
        <f aca="true" t="shared" si="5" ref="N266:N329">REPLACE(O266,1,9,"")</f>
        <v>ROTTERDAM</v>
      </c>
      <c r="O266" s="40" t="s">
        <v>1661</v>
      </c>
      <c r="P266" s="40" t="s">
        <v>1662</v>
      </c>
    </row>
    <row r="267" spans="3:16" ht="12.75" hidden="1">
      <c r="C267" s="40" t="s">
        <v>992</v>
      </c>
      <c r="D267" s="40"/>
      <c r="E267" s="40">
        <v>10</v>
      </c>
      <c r="F267" s="40">
        <v>1803</v>
      </c>
      <c r="G267" s="40">
        <f t="shared" si="3"/>
        <v>101803</v>
      </c>
      <c r="H267" s="40" t="s">
        <v>993</v>
      </c>
      <c r="I267" s="40" t="s">
        <v>2329</v>
      </c>
      <c r="J267" s="40"/>
      <c r="K267" s="40"/>
      <c r="L267" s="40" t="s">
        <v>2330</v>
      </c>
      <c r="M267" s="40" t="str">
        <f t="shared" si="4"/>
        <v>4200 AB</v>
      </c>
      <c r="N267" s="40" t="str">
        <f t="shared" si="5"/>
        <v>GORINCHEM</v>
      </c>
      <c r="O267" s="40" t="s">
        <v>1663</v>
      </c>
      <c r="P267" s="40" t="s">
        <v>1664</v>
      </c>
    </row>
    <row r="268" spans="3:16" ht="12.75" hidden="1">
      <c r="C268" s="40" t="s">
        <v>992</v>
      </c>
      <c r="D268" s="40"/>
      <c r="E268" s="40">
        <v>10</v>
      </c>
      <c r="F268" s="40">
        <v>1808</v>
      </c>
      <c r="G268" s="40">
        <f t="shared" si="3"/>
        <v>101808</v>
      </c>
      <c r="H268" s="40" t="s">
        <v>997</v>
      </c>
      <c r="I268" s="40" t="s">
        <v>1665</v>
      </c>
      <c r="J268" s="40"/>
      <c r="K268" s="40"/>
      <c r="L268" s="40" t="s">
        <v>1666</v>
      </c>
      <c r="M268" s="40" t="str">
        <f t="shared" si="4"/>
        <v>3300 AK</v>
      </c>
      <c r="N268" s="40" t="str">
        <f t="shared" si="5"/>
        <v>DORDRECHT</v>
      </c>
      <c r="O268" s="40" t="s">
        <v>1667</v>
      </c>
      <c r="P268" s="40" t="s">
        <v>1668</v>
      </c>
    </row>
    <row r="269" spans="3:16" ht="12.75" hidden="1">
      <c r="C269" s="40" t="s">
        <v>992</v>
      </c>
      <c r="D269" s="40"/>
      <c r="E269" s="40">
        <v>10</v>
      </c>
      <c r="F269" s="40">
        <v>1906</v>
      </c>
      <c r="G269" s="40">
        <f t="shared" si="3"/>
        <v>101906</v>
      </c>
      <c r="H269" s="40" t="s">
        <v>1185</v>
      </c>
      <c r="I269" s="40" t="s">
        <v>1669</v>
      </c>
      <c r="J269" s="40"/>
      <c r="K269" s="40"/>
      <c r="L269" s="40" t="s">
        <v>2319</v>
      </c>
      <c r="M269" s="40" t="str">
        <f t="shared" si="4"/>
        <v>4535 PA</v>
      </c>
      <c r="N269" s="40" t="str">
        <f t="shared" si="5"/>
        <v>TERNEUZEN</v>
      </c>
      <c r="O269" s="40" t="s">
        <v>1670</v>
      </c>
      <c r="P269" s="40" t="s">
        <v>1671</v>
      </c>
    </row>
    <row r="270" spans="3:16" ht="12.75" hidden="1">
      <c r="C270" s="40" t="s">
        <v>992</v>
      </c>
      <c r="D270" s="40"/>
      <c r="E270" s="40">
        <v>10</v>
      </c>
      <c r="F270" s="40">
        <v>1907</v>
      </c>
      <c r="G270" s="40">
        <f t="shared" si="3"/>
        <v>101907</v>
      </c>
      <c r="H270" s="40" t="s">
        <v>1012</v>
      </c>
      <c r="I270" s="40" t="s">
        <v>1672</v>
      </c>
      <c r="J270" s="40"/>
      <c r="K270" s="40"/>
      <c r="L270" s="40" t="s">
        <v>1673</v>
      </c>
      <c r="M270" s="40" t="str">
        <f t="shared" si="4"/>
        <v>4380 DD</v>
      </c>
      <c r="N270" s="40" t="str">
        <f t="shared" si="5"/>
        <v>VLISSINGEN</v>
      </c>
      <c r="O270" s="40" t="s">
        <v>1674</v>
      </c>
      <c r="P270" s="40" t="s">
        <v>1675</v>
      </c>
    </row>
    <row r="271" spans="3:16" ht="12.75" hidden="1">
      <c r="C271" s="40" t="s">
        <v>992</v>
      </c>
      <c r="D271" s="40"/>
      <c r="E271" s="40">
        <v>10</v>
      </c>
      <c r="F271" s="40">
        <v>2000</v>
      </c>
      <c r="G271" s="40">
        <f t="shared" si="3"/>
        <v>102000</v>
      </c>
      <c r="H271" s="40" t="s">
        <v>1185</v>
      </c>
      <c r="I271" s="40" t="s">
        <v>1676</v>
      </c>
      <c r="J271" s="40"/>
      <c r="K271" s="40"/>
      <c r="L271" s="40" t="s">
        <v>1677</v>
      </c>
      <c r="M271" s="40" t="str">
        <f t="shared" si="4"/>
        <v>4624 VT</v>
      </c>
      <c r="N271" s="40" t="str">
        <f t="shared" si="5"/>
        <v>BERGEN OP ZOOM</v>
      </c>
      <c r="O271" s="40" t="s">
        <v>1678</v>
      </c>
      <c r="P271" s="40" t="s">
        <v>1679</v>
      </c>
    </row>
    <row r="272" spans="3:16" ht="12.75" hidden="1">
      <c r="C272" s="40" t="s">
        <v>992</v>
      </c>
      <c r="D272" s="40"/>
      <c r="E272" s="40">
        <v>10</v>
      </c>
      <c r="F272" s="40">
        <v>2006</v>
      </c>
      <c r="G272" s="40">
        <f t="shared" si="3"/>
        <v>102006</v>
      </c>
      <c r="H272" s="40" t="s">
        <v>997</v>
      </c>
      <c r="I272" s="40" t="s">
        <v>1680</v>
      </c>
      <c r="J272" s="40"/>
      <c r="K272" s="40"/>
      <c r="L272" s="40" t="s">
        <v>1681</v>
      </c>
      <c r="M272" s="40" t="str">
        <f t="shared" si="4"/>
        <v>4700 AZ</v>
      </c>
      <c r="N272" s="40" t="str">
        <f t="shared" si="5"/>
        <v>ROOSENDAAL</v>
      </c>
      <c r="O272" s="40" t="s">
        <v>1682</v>
      </c>
      <c r="P272" s="40" t="s">
        <v>1683</v>
      </c>
    </row>
    <row r="273" spans="3:16" ht="12.75" hidden="1">
      <c r="C273" s="40" t="s">
        <v>992</v>
      </c>
      <c r="D273" s="40"/>
      <c r="E273" s="40">
        <v>10</v>
      </c>
      <c r="F273" s="40">
        <v>2009</v>
      </c>
      <c r="G273" s="40">
        <f t="shared" si="3"/>
        <v>102009</v>
      </c>
      <c r="H273" s="40" t="s">
        <v>993</v>
      </c>
      <c r="I273" s="40" t="s">
        <v>1684</v>
      </c>
      <c r="J273" s="40"/>
      <c r="K273" s="40"/>
      <c r="L273" s="40" t="s">
        <v>1685</v>
      </c>
      <c r="M273" s="40" t="str">
        <f t="shared" si="4"/>
        <v>4800 RK</v>
      </c>
      <c r="N273" s="40" t="str">
        <f t="shared" si="5"/>
        <v>BREDA</v>
      </c>
      <c r="O273" s="40" t="s">
        <v>1686</v>
      </c>
      <c r="P273" s="40" t="s">
        <v>1687</v>
      </c>
    </row>
    <row r="274" spans="3:16" ht="12.75" hidden="1">
      <c r="C274" s="40" t="s">
        <v>992</v>
      </c>
      <c r="D274" s="40"/>
      <c r="E274" s="40">
        <v>10</v>
      </c>
      <c r="F274" s="40">
        <v>2101</v>
      </c>
      <c r="G274" s="40">
        <f t="shared" si="3"/>
        <v>102101</v>
      </c>
      <c r="H274" s="40" t="s">
        <v>997</v>
      </c>
      <c r="I274" s="40" t="s">
        <v>1688</v>
      </c>
      <c r="J274" s="40"/>
      <c r="K274" s="40"/>
      <c r="L274" s="40" t="s">
        <v>1689</v>
      </c>
      <c r="M274" s="40" t="str">
        <f t="shared" si="4"/>
        <v>5000 LC</v>
      </c>
      <c r="N274" s="40" t="str">
        <f t="shared" si="5"/>
        <v>TILBURG</v>
      </c>
      <c r="O274" s="40" t="s">
        <v>1690</v>
      </c>
      <c r="P274" s="40" t="s">
        <v>1691</v>
      </c>
    </row>
    <row r="275" spans="3:16" ht="12.75" hidden="1">
      <c r="C275" s="40" t="s">
        <v>992</v>
      </c>
      <c r="D275" s="40"/>
      <c r="E275" s="40">
        <v>10</v>
      </c>
      <c r="F275" s="40">
        <v>2103</v>
      </c>
      <c r="G275" s="40">
        <f t="shared" si="3"/>
        <v>102103</v>
      </c>
      <c r="H275" s="40" t="s">
        <v>993</v>
      </c>
      <c r="I275" s="40" t="s">
        <v>1692</v>
      </c>
      <c r="J275" s="40"/>
      <c r="K275" s="40"/>
      <c r="L275" s="40" t="s">
        <v>1693</v>
      </c>
      <c r="M275" s="40" t="str">
        <f t="shared" si="4"/>
        <v>5000 LA</v>
      </c>
      <c r="N275" s="40" t="str">
        <f t="shared" si="5"/>
        <v>TILBURG</v>
      </c>
      <c r="O275" s="40" t="s">
        <v>1694</v>
      </c>
      <c r="P275" s="40" t="s">
        <v>1695</v>
      </c>
    </row>
    <row r="276" spans="3:16" ht="12.75" hidden="1">
      <c r="C276" s="40" t="s">
        <v>992</v>
      </c>
      <c r="D276" s="40"/>
      <c r="E276" s="40">
        <v>10</v>
      </c>
      <c r="F276" s="40">
        <v>2211</v>
      </c>
      <c r="G276" s="40">
        <f t="shared" si="3"/>
        <v>102211</v>
      </c>
      <c r="H276" s="40" t="s">
        <v>993</v>
      </c>
      <c r="I276" s="40" t="s">
        <v>1696</v>
      </c>
      <c r="J276" s="40"/>
      <c r="K276" s="40"/>
      <c r="L276" s="40" t="s">
        <v>2246</v>
      </c>
      <c r="M276" s="40" t="str">
        <f t="shared" si="4"/>
        <v>5340 BE</v>
      </c>
      <c r="N276" s="40" t="str">
        <f t="shared" si="5"/>
        <v>OSS</v>
      </c>
      <c r="O276" s="40" t="s">
        <v>1697</v>
      </c>
      <c r="P276" s="40" t="s">
        <v>1698</v>
      </c>
    </row>
    <row r="277" spans="3:16" ht="12.75" hidden="1">
      <c r="C277" s="40" t="s">
        <v>992</v>
      </c>
      <c r="D277" s="40"/>
      <c r="E277" s="40">
        <v>10</v>
      </c>
      <c r="F277" s="40">
        <v>2214</v>
      </c>
      <c r="G277" s="40">
        <f t="shared" si="3"/>
        <v>102214</v>
      </c>
      <c r="H277" s="40" t="s">
        <v>993</v>
      </c>
      <c r="I277" s="40" t="s">
        <v>1699</v>
      </c>
      <c r="J277" s="40"/>
      <c r="K277" s="40"/>
      <c r="L277" s="40" t="s">
        <v>1700</v>
      </c>
      <c r="M277" s="40" t="str">
        <f t="shared" si="4"/>
        <v>5200 ME</v>
      </c>
      <c r="N277" s="40" t="str">
        <f t="shared" si="5"/>
        <v>'S-HERTOGENBOSCH</v>
      </c>
      <c r="O277" s="40" t="s">
        <v>1701</v>
      </c>
      <c r="P277" s="40" t="s">
        <v>1702</v>
      </c>
    </row>
    <row r="278" spans="3:16" ht="12.75" hidden="1">
      <c r="C278" s="40" t="s">
        <v>992</v>
      </c>
      <c r="D278" s="40"/>
      <c r="E278" s="40">
        <v>10</v>
      </c>
      <c r="F278" s="40">
        <v>2301</v>
      </c>
      <c r="G278" s="40">
        <f t="shared" si="3"/>
        <v>102301</v>
      </c>
      <c r="H278" s="40" t="s">
        <v>997</v>
      </c>
      <c r="I278" s="40" t="s">
        <v>1703</v>
      </c>
      <c r="J278" s="40"/>
      <c r="K278" s="40"/>
      <c r="L278" s="40" t="s">
        <v>1704</v>
      </c>
      <c r="M278" s="40" t="str">
        <f t="shared" si="4"/>
        <v>5602 ZA</v>
      </c>
      <c r="N278" s="40" t="str">
        <f t="shared" si="5"/>
        <v>EINDHOVEN</v>
      </c>
      <c r="O278" s="40" t="s">
        <v>1705</v>
      </c>
      <c r="P278" s="40" t="s">
        <v>1706</v>
      </c>
    </row>
    <row r="279" spans="3:16" ht="12.75" hidden="1">
      <c r="C279" s="40" t="s">
        <v>992</v>
      </c>
      <c r="D279" s="40"/>
      <c r="E279" s="40">
        <v>10</v>
      </c>
      <c r="F279" s="40">
        <v>2304</v>
      </c>
      <c r="G279" s="40">
        <f t="shared" si="3"/>
        <v>102304</v>
      </c>
      <c r="H279" s="40" t="s">
        <v>993</v>
      </c>
      <c r="I279" s="40" t="s">
        <v>1707</v>
      </c>
      <c r="J279" s="40"/>
      <c r="K279" s="40"/>
      <c r="L279" s="40" t="s">
        <v>1708</v>
      </c>
      <c r="M279" s="40" t="str">
        <f t="shared" si="4"/>
        <v>5664 EH</v>
      </c>
      <c r="N279" s="40" t="str">
        <f t="shared" si="5"/>
        <v>GELDROP</v>
      </c>
      <c r="O279" s="40" t="s">
        <v>1709</v>
      </c>
      <c r="P279" s="40" t="s">
        <v>1710</v>
      </c>
    </row>
    <row r="280" spans="3:16" ht="12.75" hidden="1">
      <c r="C280" s="40" t="s">
        <v>992</v>
      </c>
      <c r="D280" s="40"/>
      <c r="E280" s="40">
        <v>10</v>
      </c>
      <c r="F280" s="40">
        <v>2306</v>
      </c>
      <c r="G280" s="40">
        <f t="shared" si="3"/>
        <v>102306</v>
      </c>
      <c r="H280" s="40" t="s">
        <v>997</v>
      </c>
      <c r="I280" s="40" t="s">
        <v>1711</v>
      </c>
      <c r="J280" s="40"/>
      <c r="K280" s="40"/>
      <c r="L280" s="40" t="s">
        <v>2292</v>
      </c>
      <c r="M280" s="40" t="str">
        <f t="shared" si="4"/>
        <v>5700 AB</v>
      </c>
      <c r="N280" s="40" t="str">
        <f t="shared" si="5"/>
        <v>HELMOND</v>
      </c>
      <c r="O280" s="40" t="s">
        <v>1712</v>
      </c>
      <c r="P280" s="40" t="s">
        <v>1713</v>
      </c>
    </row>
    <row r="281" spans="3:16" ht="12.75" hidden="1">
      <c r="C281" s="40" t="s">
        <v>992</v>
      </c>
      <c r="D281" s="40"/>
      <c r="E281" s="40">
        <v>10</v>
      </c>
      <c r="F281" s="40">
        <v>2307</v>
      </c>
      <c r="G281" s="40">
        <f t="shared" si="3"/>
        <v>102307</v>
      </c>
      <c r="H281" s="40" t="s">
        <v>993</v>
      </c>
      <c r="I281" s="40" t="s">
        <v>1714</v>
      </c>
      <c r="J281" s="40"/>
      <c r="K281" s="40"/>
      <c r="L281" s="40" t="s">
        <v>1715</v>
      </c>
      <c r="M281" s="40" t="str">
        <f t="shared" si="4"/>
        <v>5500 MB</v>
      </c>
      <c r="N281" s="40" t="str">
        <f t="shared" si="5"/>
        <v>VELDHOVEN</v>
      </c>
      <c r="O281" s="40" t="s">
        <v>1716</v>
      </c>
      <c r="P281" s="40" t="s">
        <v>1717</v>
      </c>
    </row>
    <row r="282" spans="3:16" ht="12.75" hidden="1">
      <c r="C282" s="40" t="s">
        <v>992</v>
      </c>
      <c r="D282" s="40"/>
      <c r="E282" s="40">
        <v>10</v>
      </c>
      <c r="F282" s="40">
        <v>2400</v>
      </c>
      <c r="G282" s="40">
        <f t="shared" si="3"/>
        <v>102400</v>
      </c>
      <c r="H282" s="40" t="s">
        <v>993</v>
      </c>
      <c r="I282" s="40" t="s">
        <v>1718</v>
      </c>
      <c r="J282" s="40"/>
      <c r="K282" s="40"/>
      <c r="L282" s="40" t="s">
        <v>1719</v>
      </c>
      <c r="M282" s="40" t="str">
        <f t="shared" si="4"/>
        <v>6040 AX</v>
      </c>
      <c r="N282" s="40" t="str">
        <f t="shared" si="5"/>
        <v>ROERMOND</v>
      </c>
      <c r="O282" s="40" t="s">
        <v>1720</v>
      </c>
      <c r="P282" s="40" t="s">
        <v>1721</v>
      </c>
    </row>
    <row r="283" spans="3:16" ht="12.75" hidden="1">
      <c r="C283" s="40" t="s">
        <v>992</v>
      </c>
      <c r="D283" s="40"/>
      <c r="E283" s="40">
        <v>10</v>
      </c>
      <c r="F283" s="40">
        <v>2403</v>
      </c>
      <c r="G283" s="40">
        <f t="shared" si="3"/>
        <v>102403</v>
      </c>
      <c r="H283" s="40" t="s">
        <v>997</v>
      </c>
      <c r="I283" s="40" t="s">
        <v>1722</v>
      </c>
      <c r="J283" s="40"/>
      <c r="K283" s="40"/>
      <c r="L283" s="40" t="s">
        <v>2325</v>
      </c>
      <c r="M283" s="40" t="str">
        <f t="shared" si="4"/>
        <v>6000 AA</v>
      </c>
      <c r="N283" s="40" t="str">
        <f t="shared" si="5"/>
        <v>WEERT</v>
      </c>
      <c r="O283" s="40" t="s">
        <v>1723</v>
      </c>
      <c r="P283" s="40" t="s">
        <v>1724</v>
      </c>
    </row>
    <row r="284" spans="3:16" ht="12.75" hidden="1">
      <c r="C284" s="40" t="s">
        <v>992</v>
      </c>
      <c r="D284" s="40"/>
      <c r="E284" s="40">
        <v>10</v>
      </c>
      <c r="F284" s="40">
        <v>2404</v>
      </c>
      <c r="G284" s="40">
        <f t="shared" si="3"/>
        <v>102404</v>
      </c>
      <c r="H284" s="40" t="s">
        <v>997</v>
      </c>
      <c r="I284" s="40" t="s">
        <v>1725</v>
      </c>
      <c r="J284" s="40"/>
      <c r="K284" s="40"/>
      <c r="L284" s="40" t="s">
        <v>1726</v>
      </c>
      <c r="M284" s="40" t="str">
        <f t="shared" si="4"/>
        <v>5900 BX</v>
      </c>
      <c r="N284" s="40" t="str">
        <f t="shared" si="5"/>
        <v>VENLO</v>
      </c>
      <c r="O284" s="40" t="s">
        <v>1727</v>
      </c>
      <c r="P284" s="40" t="s">
        <v>1728</v>
      </c>
    </row>
    <row r="285" spans="3:16" ht="12.75" hidden="1">
      <c r="C285" s="40" t="s">
        <v>992</v>
      </c>
      <c r="D285" s="40"/>
      <c r="E285" s="40">
        <v>10</v>
      </c>
      <c r="F285" s="40">
        <v>2505</v>
      </c>
      <c r="G285" s="40">
        <f t="shared" si="3"/>
        <v>102505</v>
      </c>
      <c r="H285" s="40" t="s">
        <v>993</v>
      </c>
      <c r="I285" s="40" t="s">
        <v>1729</v>
      </c>
      <c r="J285" s="40"/>
      <c r="K285" s="40" t="s">
        <v>1730</v>
      </c>
      <c r="L285" s="40" t="s">
        <v>985</v>
      </c>
      <c r="M285" s="40" t="str">
        <f t="shared" si="4"/>
        <v>6130 MB</v>
      </c>
      <c r="N285" s="40" t="str">
        <f t="shared" si="5"/>
        <v>SITTARD</v>
      </c>
      <c r="O285" s="40" t="s">
        <v>1731</v>
      </c>
      <c r="P285" s="40" t="s">
        <v>1732</v>
      </c>
    </row>
    <row r="286" spans="3:16" ht="12.75" hidden="1">
      <c r="C286" s="40" t="s">
        <v>992</v>
      </c>
      <c r="D286" s="40"/>
      <c r="E286" s="40">
        <v>10</v>
      </c>
      <c r="F286" s="40">
        <v>2507</v>
      </c>
      <c r="G286" s="40">
        <f t="shared" si="3"/>
        <v>102507</v>
      </c>
      <c r="H286" s="40" t="s">
        <v>1185</v>
      </c>
      <c r="I286" s="40" t="s">
        <v>1733</v>
      </c>
      <c r="J286" s="40"/>
      <c r="K286" s="40"/>
      <c r="L286" s="40" t="s">
        <v>1734</v>
      </c>
      <c r="M286" s="40" t="str">
        <f t="shared" si="4"/>
        <v>6401 CX</v>
      </c>
      <c r="N286" s="40" t="str">
        <f t="shared" si="5"/>
        <v>HEERLEN</v>
      </c>
      <c r="O286" s="40" t="s">
        <v>1735</v>
      </c>
      <c r="P286" s="40" t="s">
        <v>1736</v>
      </c>
    </row>
    <row r="287" spans="3:16" ht="12.75" hidden="1">
      <c r="C287" s="40" t="s">
        <v>992</v>
      </c>
      <c r="D287" s="40"/>
      <c r="E287" s="40">
        <v>11</v>
      </c>
      <c r="F287" s="40">
        <v>100</v>
      </c>
      <c r="G287" s="40">
        <f t="shared" si="3"/>
        <v>110100</v>
      </c>
      <c r="H287" s="40" t="s">
        <v>997</v>
      </c>
      <c r="I287" s="40" t="s">
        <v>1737</v>
      </c>
      <c r="J287" s="40"/>
      <c r="K287" s="40"/>
      <c r="L287" s="40" t="s">
        <v>1738</v>
      </c>
      <c r="M287" s="40" t="str">
        <f t="shared" si="4"/>
        <v>9751 ND</v>
      </c>
      <c r="N287" s="40" t="str">
        <f t="shared" si="5"/>
        <v>HAREN GN</v>
      </c>
      <c r="O287" s="40" t="s">
        <v>1739</v>
      </c>
      <c r="P287" s="40" t="s">
        <v>1740</v>
      </c>
    </row>
    <row r="288" spans="3:16" ht="12.75" hidden="1">
      <c r="C288" s="40" t="s">
        <v>992</v>
      </c>
      <c r="D288" s="40"/>
      <c r="E288" s="40">
        <v>11</v>
      </c>
      <c r="F288" s="40">
        <v>701</v>
      </c>
      <c r="G288" s="40">
        <f t="shared" si="3"/>
        <v>110701</v>
      </c>
      <c r="H288" s="40" t="s">
        <v>1185</v>
      </c>
      <c r="I288" s="40" t="s">
        <v>1741</v>
      </c>
      <c r="J288" s="40"/>
      <c r="K288" s="40"/>
      <c r="L288" s="40" t="s">
        <v>2320</v>
      </c>
      <c r="M288" s="40" t="str">
        <f t="shared" si="4"/>
        <v>6500 GM</v>
      </c>
      <c r="N288" s="40" t="str">
        <f t="shared" si="5"/>
        <v>NIJMEGEN</v>
      </c>
      <c r="O288" s="40" t="s">
        <v>1742</v>
      </c>
      <c r="P288" s="40" t="s">
        <v>1743</v>
      </c>
    </row>
    <row r="289" spans="3:16" ht="12.75" hidden="1">
      <c r="C289" s="40" t="s">
        <v>992</v>
      </c>
      <c r="D289" s="40"/>
      <c r="E289" s="40">
        <v>11</v>
      </c>
      <c r="F289" s="40">
        <v>702</v>
      </c>
      <c r="G289" s="40">
        <f t="shared" si="3"/>
        <v>110702</v>
      </c>
      <c r="H289" s="40" t="s">
        <v>997</v>
      </c>
      <c r="I289" s="40" t="s">
        <v>1744</v>
      </c>
      <c r="J289" s="40"/>
      <c r="K289" s="40"/>
      <c r="L289" s="40" t="s">
        <v>2317</v>
      </c>
      <c r="M289" s="40" t="str">
        <f t="shared" si="4"/>
        <v>6560 AB</v>
      </c>
      <c r="N289" s="40" t="str">
        <f t="shared" si="5"/>
        <v>GROESBEEK</v>
      </c>
      <c r="O289" s="40" t="s">
        <v>1745</v>
      </c>
      <c r="P289" s="40" t="s">
        <v>1746</v>
      </c>
    </row>
    <row r="290" spans="3:16" ht="12.75" hidden="1">
      <c r="C290" s="40" t="s">
        <v>992</v>
      </c>
      <c r="D290" s="40"/>
      <c r="E290" s="40">
        <v>11</v>
      </c>
      <c r="F290" s="40">
        <v>1000</v>
      </c>
      <c r="G290" s="40">
        <f t="shared" si="3"/>
        <v>111000</v>
      </c>
      <c r="H290" s="40" t="s">
        <v>997</v>
      </c>
      <c r="I290" s="40" t="s">
        <v>1747</v>
      </c>
      <c r="J290" s="40"/>
      <c r="K290" s="40"/>
      <c r="L290" s="40" t="s">
        <v>1748</v>
      </c>
      <c r="M290" s="40" t="str">
        <f t="shared" si="4"/>
        <v>1213 VX</v>
      </c>
      <c r="N290" s="40" t="str">
        <f t="shared" si="5"/>
        <v>HILVERSUM</v>
      </c>
      <c r="O290" s="40" t="s">
        <v>1749</v>
      </c>
      <c r="P290" s="40" t="s">
        <v>1750</v>
      </c>
    </row>
    <row r="291" spans="3:16" ht="12.75" hidden="1">
      <c r="C291" s="40" t="s">
        <v>992</v>
      </c>
      <c r="D291" s="40"/>
      <c r="E291" s="40">
        <v>11</v>
      </c>
      <c r="F291" s="40">
        <v>1700</v>
      </c>
      <c r="G291" s="40">
        <f t="shared" si="3"/>
        <v>111700</v>
      </c>
      <c r="H291" s="40" t="s">
        <v>997</v>
      </c>
      <c r="I291" s="40" t="s">
        <v>1751</v>
      </c>
      <c r="J291" s="40"/>
      <c r="K291" s="40"/>
      <c r="L291" s="40" t="s">
        <v>1752</v>
      </c>
      <c r="M291" s="40" t="str">
        <f t="shared" si="4"/>
        <v>3000 LM</v>
      </c>
      <c r="N291" s="40" t="str">
        <f t="shared" si="5"/>
        <v>ROTTERDAM</v>
      </c>
      <c r="O291" s="40" t="s">
        <v>1753</v>
      </c>
      <c r="P291" s="40" t="s">
        <v>1754</v>
      </c>
    </row>
    <row r="292" spans="3:16" ht="12.75" hidden="1">
      <c r="C292" s="40" t="s">
        <v>992</v>
      </c>
      <c r="D292" s="40"/>
      <c r="E292" s="40">
        <v>11</v>
      </c>
      <c r="F292" s="40">
        <v>2400</v>
      </c>
      <c r="G292" s="40">
        <f t="shared" si="3"/>
        <v>112400</v>
      </c>
      <c r="H292" s="40" t="s">
        <v>1185</v>
      </c>
      <c r="I292" s="40" t="s">
        <v>1755</v>
      </c>
      <c r="J292" s="40"/>
      <c r="K292" s="40"/>
      <c r="L292" s="40" t="s">
        <v>1756</v>
      </c>
      <c r="M292" s="40" t="str">
        <f t="shared" si="4"/>
        <v>6085 NM</v>
      </c>
      <c r="N292" s="40" t="str">
        <f t="shared" si="5"/>
        <v>HORN</v>
      </c>
      <c r="O292" s="40" t="s">
        <v>1757</v>
      </c>
      <c r="P292" s="40" t="s">
        <v>1758</v>
      </c>
    </row>
    <row r="293" spans="3:16" ht="12.75" hidden="1">
      <c r="C293" s="40" t="s">
        <v>992</v>
      </c>
      <c r="D293" s="40"/>
      <c r="E293" s="40">
        <v>11</v>
      </c>
      <c r="F293" s="40">
        <v>2600</v>
      </c>
      <c r="G293" s="40">
        <f t="shared" si="3"/>
        <v>112600</v>
      </c>
      <c r="H293" s="40" t="s">
        <v>993</v>
      </c>
      <c r="I293" s="40" t="s">
        <v>1759</v>
      </c>
      <c r="J293" s="40"/>
      <c r="K293" s="40"/>
      <c r="L293" s="40" t="s">
        <v>1748</v>
      </c>
      <c r="M293" s="40" t="str">
        <f t="shared" si="4"/>
        <v>1213 VX</v>
      </c>
      <c r="N293" s="40" t="str">
        <f t="shared" si="5"/>
        <v>HILVERSUM</v>
      </c>
      <c r="O293" s="40" t="s">
        <v>1749</v>
      </c>
      <c r="P293" s="40" t="s">
        <v>1750</v>
      </c>
    </row>
    <row r="294" spans="3:16" ht="12.75" hidden="1">
      <c r="C294" s="40" t="s">
        <v>992</v>
      </c>
      <c r="D294" s="40"/>
      <c r="E294" s="40">
        <v>20</v>
      </c>
      <c r="F294" s="40">
        <v>100</v>
      </c>
      <c r="G294" s="40">
        <f t="shared" si="3"/>
        <v>200100</v>
      </c>
      <c r="H294" s="40" t="s">
        <v>993</v>
      </c>
      <c r="I294" s="40" t="s">
        <v>1760</v>
      </c>
      <c r="J294" s="40"/>
      <c r="K294" s="40"/>
      <c r="L294" s="40" t="s">
        <v>2279</v>
      </c>
      <c r="M294" s="40" t="str">
        <f t="shared" si="4"/>
        <v>9700 RB</v>
      </c>
      <c r="N294" s="40" t="str">
        <f t="shared" si="5"/>
        <v>GRONINGEN</v>
      </c>
      <c r="O294" s="40" t="s">
        <v>1761</v>
      </c>
      <c r="P294" s="40" t="s">
        <v>1762</v>
      </c>
    </row>
    <row r="295" spans="3:16" ht="12.75" hidden="1">
      <c r="C295" s="40" t="s">
        <v>992</v>
      </c>
      <c r="D295" s="40"/>
      <c r="E295" s="40">
        <v>20</v>
      </c>
      <c r="F295" s="40">
        <v>700</v>
      </c>
      <c r="G295" s="40">
        <f t="shared" si="3"/>
        <v>200700</v>
      </c>
      <c r="H295" s="40" t="s">
        <v>997</v>
      </c>
      <c r="I295" s="40" t="s">
        <v>1763</v>
      </c>
      <c r="J295" s="40"/>
      <c r="K295" s="40"/>
      <c r="L295" s="40" t="s">
        <v>1764</v>
      </c>
      <c r="M295" s="40" t="str">
        <f t="shared" si="4"/>
        <v>6500 HB</v>
      </c>
      <c r="N295" s="40" t="str">
        <f t="shared" si="5"/>
        <v>NIJMEGEN</v>
      </c>
      <c r="O295" s="40" t="s">
        <v>1765</v>
      </c>
      <c r="P295" s="40" t="s">
        <v>1766</v>
      </c>
    </row>
    <row r="296" spans="3:16" ht="12.75" hidden="1">
      <c r="C296" s="40" t="s">
        <v>992</v>
      </c>
      <c r="D296" s="40"/>
      <c r="E296" s="40">
        <v>20</v>
      </c>
      <c r="F296" s="40">
        <v>900</v>
      </c>
      <c r="G296" s="40">
        <f t="shared" si="3"/>
        <v>200900</v>
      </c>
      <c r="H296" s="40" t="s">
        <v>993</v>
      </c>
      <c r="I296" s="40" t="s">
        <v>1767</v>
      </c>
      <c r="J296" s="40"/>
      <c r="K296" s="40"/>
      <c r="L296" s="40" t="s">
        <v>1768</v>
      </c>
      <c r="M296" s="40" t="str">
        <f t="shared" si="4"/>
        <v>3584 CX</v>
      </c>
      <c r="N296" s="40" t="str">
        <f t="shared" si="5"/>
        <v>UTRECHT</v>
      </c>
      <c r="O296" s="40" t="s">
        <v>1769</v>
      </c>
      <c r="P296" s="40" t="s">
        <v>1770</v>
      </c>
    </row>
    <row r="297" spans="3:16" ht="12.75" hidden="1">
      <c r="C297" s="40" t="s">
        <v>992</v>
      </c>
      <c r="D297" s="40"/>
      <c r="E297" s="40">
        <v>20</v>
      </c>
      <c r="F297" s="40">
        <v>1300</v>
      </c>
      <c r="G297" s="40">
        <f t="shared" si="3"/>
        <v>201300</v>
      </c>
      <c r="H297" s="40" t="s">
        <v>993</v>
      </c>
      <c r="I297" s="40" t="s">
        <v>1771</v>
      </c>
      <c r="J297" s="40"/>
      <c r="K297" s="40"/>
      <c r="L297" s="40" t="s">
        <v>1772</v>
      </c>
      <c r="M297" s="40" t="str">
        <f t="shared" si="4"/>
        <v>1105 AZ</v>
      </c>
      <c r="N297" s="40" t="str">
        <f t="shared" si="5"/>
        <v>AMSTERDAM ZUIDOOST</v>
      </c>
      <c r="O297" s="40" t="s">
        <v>1773</v>
      </c>
      <c r="P297" s="40" t="s">
        <v>1774</v>
      </c>
    </row>
    <row r="298" spans="3:16" ht="12.75" hidden="1">
      <c r="C298" s="40" t="s">
        <v>992</v>
      </c>
      <c r="D298" s="40"/>
      <c r="E298" s="40">
        <v>20</v>
      </c>
      <c r="F298" s="40">
        <v>1301</v>
      </c>
      <c r="G298" s="40">
        <f t="shared" si="3"/>
        <v>201301</v>
      </c>
      <c r="H298" s="40" t="s">
        <v>993</v>
      </c>
      <c r="I298" s="40" t="s">
        <v>1775</v>
      </c>
      <c r="J298" s="40"/>
      <c r="K298" s="40" t="s">
        <v>1776</v>
      </c>
      <c r="L298" s="40" t="s">
        <v>2313</v>
      </c>
      <c r="M298" s="40" t="str">
        <f t="shared" si="4"/>
        <v>1007 MB</v>
      </c>
      <c r="N298" s="40" t="str">
        <f t="shared" si="5"/>
        <v>AMSTERDAM</v>
      </c>
      <c r="O298" s="40" t="s">
        <v>1777</v>
      </c>
      <c r="P298" s="40" t="s">
        <v>1778</v>
      </c>
    </row>
    <row r="299" spans="3:16" ht="12.75" hidden="1">
      <c r="C299" s="40" t="s">
        <v>992</v>
      </c>
      <c r="D299" s="40"/>
      <c r="E299" s="40">
        <v>20</v>
      </c>
      <c r="F299" s="40">
        <v>1400</v>
      </c>
      <c r="G299" s="40">
        <f t="shared" si="3"/>
        <v>201400</v>
      </c>
      <c r="H299" s="40" t="s">
        <v>993</v>
      </c>
      <c r="I299" s="40" t="s">
        <v>1779</v>
      </c>
      <c r="J299" s="40"/>
      <c r="K299" s="40"/>
      <c r="L299" s="40" t="s">
        <v>1780</v>
      </c>
      <c r="M299" s="40" t="str">
        <f t="shared" si="4"/>
        <v>2300 RC</v>
      </c>
      <c r="N299" s="40" t="str">
        <f t="shared" si="5"/>
        <v>LEIDEN</v>
      </c>
      <c r="O299" s="40" t="s">
        <v>1781</v>
      </c>
      <c r="P299" s="40" t="s">
        <v>1782</v>
      </c>
    </row>
    <row r="300" spans="3:16" ht="12.75" hidden="1">
      <c r="C300" s="40" t="s">
        <v>992</v>
      </c>
      <c r="D300" s="40"/>
      <c r="E300" s="40">
        <v>20</v>
      </c>
      <c r="F300" s="40">
        <v>1700</v>
      </c>
      <c r="G300" s="40">
        <f t="shared" si="3"/>
        <v>201700</v>
      </c>
      <c r="H300" s="40" t="s">
        <v>993</v>
      </c>
      <c r="I300" s="40" t="s">
        <v>1783</v>
      </c>
      <c r="J300" s="40"/>
      <c r="K300" s="40"/>
      <c r="L300" s="40" t="s">
        <v>1784</v>
      </c>
      <c r="M300" s="40" t="str">
        <f t="shared" si="4"/>
        <v>3000 CA</v>
      </c>
      <c r="N300" s="40" t="str">
        <f t="shared" si="5"/>
        <v>ROTTERDAM</v>
      </c>
      <c r="O300" s="40" t="s">
        <v>1785</v>
      </c>
      <c r="P300" s="40" t="s">
        <v>1786</v>
      </c>
    </row>
    <row r="301" spans="3:16" ht="12.75" hidden="1">
      <c r="C301" s="40" t="s">
        <v>992</v>
      </c>
      <c r="D301" s="40"/>
      <c r="E301" s="40">
        <v>20</v>
      </c>
      <c r="F301" s="40">
        <v>2500</v>
      </c>
      <c r="G301" s="40">
        <f t="shared" si="3"/>
        <v>202500</v>
      </c>
      <c r="H301" s="40" t="s">
        <v>993</v>
      </c>
      <c r="I301" s="40" t="s">
        <v>1787</v>
      </c>
      <c r="J301" s="40"/>
      <c r="K301" s="40"/>
      <c r="L301" s="40" t="s">
        <v>1788</v>
      </c>
      <c r="M301" s="40" t="str">
        <f t="shared" si="4"/>
        <v>6202 AZ</v>
      </c>
      <c r="N301" s="40" t="str">
        <f t="shared" si="5"/>
        <v>MAASTRICHT</v>
      </c>
      <c r="O301" s="40" t="s">
        <v>1789</v>
      </c>
      <c r="P301" s="40" t="s">
        <v>1790</v>
      </c>
    </row>
    <row r="302" spans="3:16" ht="12.75" hidden="1">
      <c r="C302" s="40" t="s">
        <v>992</v>
      </c>
      <c r="D302" s="40"/>
      <c r="E302" s="40">
        <v>60</v>
      </c>
      <c r="F302" s="40">
        <v>100</v>
      </c>
      <c r="G302" s="40">
        <f t="shared" si="3"/>
        <v>600100</v>
      </c>
      <c r="H302" s="40" t="s">
        <v>997</v>
      </c>
      <c r="I302" s="40" t="s">
        <v>1791</v>
      </c>
      <c r="J302" s="40"/>
      <c r="K302" s="40"/>
      <c r="L302" s="40" t="s">
        <v>1792</v>
      </c>
      <c r="M302" s="40" t="str">
        <f t="shared" si="4"/>
        <v>9700 AX</v>
      </c>
      <c r="N302" s="40" t="str">
        <f t="shared" si="5"/>
        <v>GRONINGEN</v>
      </c>
      <c r="O302" s="40" t="s">
        <v>1793</v>
      </c>
      <c r="P302" s="40" t="s">
        <v>1794</v>
      </c>
    </row>
    <row r="303" spans="3:16" ht="12.75" hidden="1">
      <c r="C303" s="40" t="s">
        <v>992</v>
      </c>
      <c r="D303" s="40"/>
      <c r="E303" s="40">
        <v>60</v>
      </c>
      <c r="F303" s="40">
        <v>900</v>
      </c>
      <c r="G303" s="40">
        <f t="shared" si="3"/>
        <v>600900</v>
      </c>
      <c r="H303" s="40" t="s">
        <v>1185</v>
      </c>
      <c r="I303" s="40" t="s">
        <v>1795</v>
      </c>
      <c r="J303" s="40"/>
      <c r="K303" s="40"/>
      <c r="L303" s="40" t="s">
        <v>1796</v>
      </c>
      <c r="M303" s="40" t="str">
        <f t="shared" si="4"/>
        <v>3524 BN</v>
      </c>
      <c r="N303" s="40" t="str">
        <f t="shared" si="5"/>
        <v>UTRECHT</v>
      </c>
      <c r="O303" s="40" t="s">
        <v>1797</v>
      </c>
      <c r="P303" s="40" t="s">
        <v>1798</v>
      </c>
    </row>
    <row r="304" spans="3:16" ht="12.75" hidden="1">
      <c r="C304" s="40" t="s">
        <v>992</v>
      </c>
      <c r="D304" s="40"/>
      <c r="E304" s="40">
        <v>60</v>
      </c>
      <c r="F304" s="40">
        <v>1000</v>
      </c>
      <c r="G304" s="40">
        <f t="shared" si="3"/>
        <v>601000</v>
      </c>
      <c r="H304" s="40" t="s">
        <v>1185</v>
      </c>
      <c r="I304" s="40" t="s">
        <v>1799</v>
      </c>
      <c r="J304" s="40"/>
      <c r="K304" s="40"/>
      <c r="L304" s="40" t="s">
        <v>1800</v>
      </c>
      <c r="M304" s="40" t="str">
        <f t="shared" si="4"/>
        <v>1212 VH</v>
      </c>
      <c r="N304" s="40" t="str">
        <f t="shared" si="5"/>
        <v>HILVERSUM</v>
      </c>
      <c r="O304" s="40" t="s">
        <v>1801</v>
      </c>
      <c r="P304" s="40" t="s">
        <v>1802</v>
      </c>
    </row>
    <row r="305" spans="3:16" ht="12.75" hidden="1">
      <c r="C305" s="40" t="s">
        <v>992</v>
      </c>
      <c r="D305" s="40"/>
      <c r="E305" s="40">
        <v>90</v>
      </c>
      <c r="F305" s="40">
        <v>200</v>
      </c>
      <c r="G305" s="40">
        <f t="shared" si="3"/>
        <v>900200</v>
      </c>
      <c r="H305" s="40" t="s">
        <v>997</v>
      </c>
      <c r="I305" s="40" t="s">
        <v>1803</v>
      </c>
      <c r="J305" s="40"/>
      <c r="K305" s="40"/>
      <c r="L305" s="40" t="s">
        <v>1804</v>
      </c>
      <c r="M305" s="40" t="str">
        <f t="shared" si="4"/>
        <v>8934 AD</v>
      </c>
      <c r="N305" s="40" t="str">
        <f t="shared" si="5"/>
        <v>LEEUWARDEN</v>
      </c>
      <c r="O305" s="40" t="s">
        <v>1805</v>
      </c>
      <c r="P305" s="40" t="s">
        <v>1806</v>
      </c>
    </row>
    <row r="306" spans="3:16" ht="12.75" hidden="1">
      <c r="C306" s="40" t="s">
        <v>992</v>
      </c>
      <c r="D306" s="40"/>
      <c r="E306" s="40">
        <v>90</v>
      </c>
      <c r="F306" s="40">
        <v>500</v>
      </c>
      <c r="G306" s="40">
        <f t="shared" si="3"/>
        <v>900500</v>
      </c>
      <c r="H306" s="40" t="s">
        <v>997</v>
      </c>
      <c r="I306" s="40" t="s">
        <v>1807</v>
      </c>
      <c r="J306" s="40"/>
      <c r="K306" s="40"/>
      <c r="L306" s="40" t="s">
        <v>2241</v>
      </c>
      <c r="M306" s="40" t="str">
        <f t="shared" si="4"/>
        <v>7400 AC</v>
      </c>
      <c r="N306" s="40" t="str">
        <f t="shared" si="5"/>
        <v>DEVENTER</v>
      </c>
      <c r="O306" s="40" t="s">
        <v>1808</v>
      </c>
      <c r="P306" s="40" t="s">
        <v>1809</v>
      </c>
    </row>
    <row r="307" spans="3:16" ht="12.75" hidden="1">
      <c r="C307" s="40" t="s">
        <v>992</v>
      </c>
      <c r="D307" s="40"/>
      <c r="E307" s="40">
        <v>90</v>
      </c>
      <c r="F307" s="40">
        <v>600</v>
      </c>
      <c r="G307" s="40">
        <f t="shared" si="3"/>
        <v>900600</v>
      </c>
      <c r="H307" s="40" t="s">
        <v>997</v>
      </c>
      <c r="I307" s="40" t="s">
        <v>1810</v>
      </c>
      <c r="J307" s="40"/>
      <c r="K307" s="40"/>
      <c r="L307" s="40" t="s">
        <v>1811</v>
      </c>
      <c r="M307" s="40" t="str">
        <f t="shared" si="4"/>
        <v>6815 AD</v>
      </c>
      <c r="N307" s="40" t="str">
        <f t="shared" si="5"/>
        <v>ARNHEM</v>
      </c>
      <c r="O307" s="40" t="s">
        <v>1812</v>
      </c>
      <c r="P307" s="40" t="s">
        <v>1813</v>
      </c>
    </row>
    <row r="308" spans="3:16" ht="12.75" hidden="1">
      <c r="C308" s="40" t="s">
        <v>992</v>
      </c>
      <c r="D308" s="40"/>
      <c r="E308" s="40">
        <v>90</v>
      </c>
      <c r="F308" s="40">
        <v>1900</v>
      </c>
      <c r="G308" s="40">
        <f t="shared" si="3"/>
        <v>901900</v>
      </c>
      <c r="H308" s="40" t="s">
        <v>1185</v>
      </c>
      <c r="I308" s="40" t="s">
        <v>1814</v>
      </c>
      <c r="J308" s="40"/>
      <c r="K308" s="40"/>
      <c r="L308" s="40" t="s">
        <v>1815</v>
      </c>
      <c r="M308" s="40" t="str">
        <f t="shared" si="4"/>
        <v>4380 AJ</v>
      </c>
      <c r="N308" s="40" t="str">
        <f t="shared" si="5"/>
        <v>VLISSINGEN</v>
      </c>
      <c r="O308" s="40" t="s">
        <v>1816</v>
      </c>
      <c r="P308" s="40" t="s">
        <v>1817</v>
      </c>
    </row>
    <row r="309" spans="3:16" ht="12.75" hidden="1">
      <c r="C309" s="40" t="s">
        <v>992</v>
      </c>
      <c r="D309" s="40"/>
      <c r="E309" s="40">
        <v>90</v>
      </c>
      <c r="F309" s="40">
        <v>2100</v>
      </c>
      <c r="G309" s="40">
        <f t="shared" si="3"/>
        <v>902100</v>
      </c>
      <c r="H309" s="40" t="s">
        <v>997</v>
      </c>
      <c r="I309" s="40" t="s">
        <v>1818</v>
      </c>
      <c r="J309" s="40"/>
      <c r="K309" s="40"/>
      <c r="L309" s="40" t="s">
        <v>1819</v>
      </c>
      <c r="M309" s="40" t="str">
        <f t="shared" si="4"/>
        <v>5000 LA</v>
      </c>
      <c r="N309" s="40" t="str">
        <f t="shared" si="5"/>
        <v>TILBURG</v>
      </c>
      <c r="O309" s="40" t="s">
        <v>1694</v>
      </c>
      <c r="P309" s="40" t="s">
        <v>1820</v>
      </c>
    </row>
    <row r="310" spans="3:16" ht="12.75" hidden="1">
      <c r="C310" s="40" t="s">
        <v>992</v>
      </c>
      <c r="D310" s="40"/>
      <c r="E310" s="40">
        <v>90</v>
      </c>
      <c r="F310" s="40">
        <v>2500</v>
      </c>
      <c r="G310" s="40">
        <f t="shared" si="3"/>
        <v>902500</v>
      </c>
      <c r="H310" s="40" t="s">
        <v>997</v>
      </c>
      <c r="I310" s="40" t="s">
        <v>1821</v>
      </c>
      <c r="J310" s="40"/>
      <c r="K310" s="40"/>
      <c r="L310" s="40" t="s">
        <v>1822</v>
      </c>
      <c r="M310" s="40" t="str">
        <f t="shared" si="4"/>
        <v>6202 NA</v>
      </c>
      <c r="N310" s="40" t="str">
        <f t="shared" si="5"/>
        <v>MAASTRICHT</v>
      </c>
      <c r="O310" s="40" t="s">
        <v>1823</v>
      </c>
      <c r="P310" s="40" t="s">
        <v>1824</v>
      </c>
    </row>
    <row r="311" spans="3:16" ht="12.75" hidden="1">
      <c r="C311" s="40" t="s">
        <v>992</v>
      </c>
      <c r="D311" s="40"/>
      <c r="E311" s="40">
        <v>100</v>
      </c>
      <c r="F311" s="40">
        <v>300</v>
      </c>
      <c r="G311" s="40">
        <f t="shared" si="3"/>
        <v>1000300</v>
      </c>
      <c r="H311" s="40" t="s">
        <v>993</v>
      </c>
      <c r="I311" s="40" t="s">
        <v>1825</v>
      </c>
      <c r="J311" s="40"/>
      <c r="K311" s="40"/>
      <c r="L311" s="40" t="s">
        <v>1826</v>
      </c>
      <c r="M311" s="40" t="str">
        <f t="shared" si="4"/>
        <v>8001 BB</v>
      </c>
      <c r="N311" s="40" t="str">
        <f t="shared" si="5"/>
        <v>ZWOLLE</v>
      </c>
      <c r="O311" s="40" t="s">
        <v>1827</v>
      </c>
      <c r="P311" s="40" t="s">
        <v>1828</v>
      </c>
    </row>
    <row r="312" spans="3:16" ht="12.75" hidden="1">
      <c r="C312" s="40" t="s">
        <v>992</v>
      </c>
      <c r="D312" s="40"/>
      <c r="E312" s="40">
        <v>100</v>
      </c>
      <c r="F312" s="40">
        <v>400</v>
      </c>
      <c r="G312" s="40">
        <f t="shared" si="3"/>
        <v>1000400</v>
      </c>
      <c r="H312" s="40" t="s">
        <v>997</v>
      </c>
      <c r="I312" s="40" t="s">
        <v>1829</v>
      </c>
      <c r="J312" s="40"/>
      <c r="K312" s="40"/>
      <c r="L312" s="40" t="s">
        <v>1830</v>
      </c>
      <c r="M312" s="40" t="str">
        <f t="shared" si="4"/>
        <v>7522 AH</v>
      </c>
      <c r="N312" s="40" t="str">
        <f t="shared" si="5"/>
        <v>ENSCHEDE</v>
      </c>
      <c r="O312" s="40" t="s">
        <v>1831</v>
      </c>
      <c r="P312" s="40" t="s">
        <v>1832</v>
      </c>
    </row>
    <row r="313" spans="3:16" ht="12.75" hidden="1">
      <c r="C313" s="40" t="s">
        <v>992</v>
      </c>
      <c r="D313" s="40"/>
      <c r="E313" s="40">
        <v>100</v>
      </c>
      <c r="F313" s="40">
        <v>500</v>
      </c>
      <c r="G313" s="40">
        <f t="shared" si="3"/>
        <v>1000500</v>
      </c>
      <c r="H313" s="40" t="s">
        <v>997</v>
      </c>
      <c r="I313" s="40" t="s">
        <v>1833</v>
      </c>
      <c r="J313" s="40"/>
      <c r="K313" s="40"/>
      <c r="L313" s="40" t="s">
        <v>1834</v>
      </c>
      <c r="M313" s="40" t="str">
        <f t="shared" si="4"/>
        <v>7301 BB</v>
      </c>
      <c r="N313" s="40" t="str">
        <f t="shared" si="5"/>
        <v>APELDOORN</v>
      </c>
      <c r="O313" s="40" t="s">
        <v>1835</v>
      </c>
      <c r="P313" s="40" t="s">
        <v>1836</v>
      </c>
    </row>
    <row r="314" spans="3:16" ht="12.75" hidden="1">
      <c r="C314" s="40" t="s">
        <v>992</v>
      </c>
      <c r="D314" s="40"/>
      <c r="E314" s="40">
        <v>100</v>
      </c>
      <c r="F314" s="40">
        <v>603</v>
      </c>
      <c r="G314" s="40">
        <f t="shared" si="3"/>
        <v>1000603</v>
      </c>
      <c r="H314" s="40" t="s">
        <v>997</v>
      </c>
      <c r="I314" s="40" t="s">
        <v>1837</v>
      </c>
      <c r="J314" s="40"/>
      <c r="K314" s="40"/>
      <c r="L314" s="40" t="s">
        <v>1838</v>
      </c>
      <c r="M314" s="40" t="str">
        <f t="shared" si="4"/>
        <v>6800 GG</v>
      </c>
      <c r="N314" s="40" t="str">
        <f t="shared" si="5"/>
        <v>ARNHEM</v>
      </c>
      <c r="O314" s="40" t="s">
        <v>1839</v>
      </c>
      <c r="P314" s="40" t="s">
        <v>1840</v>
      </c>
    </row>
    <row r="315" spans="3:16" ht="12.75" hidden="1">
      <c r="C315" s="40" t="s">
        <v>992</v>
      </c>
      <c r="D315" s="40"/>
      <c r="E315" s="40">
        <v>100</v>
      </c>
      <c r="F315" s="40">
        <v>800</v>
      </c>
      <c r="G315" s="40">
        <f t="shared" si="3"/>
        <v>1000800</v>
      </c>
      <c r="H315" s="40" t="s">
        <v>1185</v>
      </c>
      <c r="I315" s="40" t="s">
        <v>1841</v>
      </c>
      <c r="J315" s="40"/>
      <c r="K315" s="40"/>
      <c r="L315" s="40" t="s">
        <v>1842</v>
      </c>
      <c r="M315" s="40" t="str">
        <f t="shared" si="4"/>
        <v>3583 TM</v>
      </c>
      <c r="N315" s="40" t="str">
        <f t="shared" si="5"/>
        <v>UTRECHT</v>
      </c>
      <c r="O315" s="40" t="s">
        <v>1843</v>
      </c>
      <c r="P315" s="40" t="s">
        <v>1844</v>
      </c>
    </row>
    <row r="316" spans="3:16" ht="12.75" hidden="1">
      <c r="C316" s="40" t="s">
        <v>992</v>
      </c>
      <c r="D316" s="40"/>
      <c r="E316" s="40">
        <v>100</v>
      </c>
      <c r="F316" s="40">
        <v>900</v>
      </c>
      <c r="G316" s="40">
        <f t="shared" si="3"/>
        <v>1000900</v>
      </c>
      <c r="H316" s="40" t="s">
        <v>997</v>
      </c>
      <c r="I316" s="40" t="s">
        <v>1845</v>
      </c>
      <c r="J316" s="40"/>
      <c r="K316" s="40"/>
      <c r="L316" s="40" t="s">
        <v>2244</v>
      </c>
      <c r="M316" s="40" t="str">
        <f t="shared" si="4"/>
        <v>3940 AD</v>
      </c>
      <c r="N316" s="40" t="str">
        <f t="shared" si="5"/>
        <v>DOORN</v>
      </c>
      <c r="O316" s="40" t="s">
        <v>1846</v>
      </c>
      <c r="P316" s="40" t="s">
        <v>1847</v>
      </c>
    </row>
    <row r="317" spans="3:16" ht="12.75" hidden="1">
      <c r="C317" s="40" t="s">
        <v>992</v>
      </c>
      <c r="D317" s="40"/>
      <c r="E317" s="40">
        <v>100</v>
      </c>
      <c r="F317" s="40">
        <v>1000</v>
      </c>
      <c r="G317" s="40">
        <f t="shared" si="3"/>
        <v>1001000</v>
      </c>
      <c r="H317" s="40" t="s">
        <v>997</v>
      </c>
      <c r="I317" s="40" t="s">
        <v>1848</v>
      </c>
      <c r="J317" s="40"/>
      <c r="K317" s="40"/>
      <c r="L317" s="40" t="s">
        <v>1748</v>
      </c>
      <c r="M317" s="40" t="str">
        <f t="shared" si="4"/>
        <v>1213 VX</v>
      </c>
      <c r="N317" s="40" t="str">
        <f t="shared" si="5"/>
        <v>HILVERSUM</v>
      </c>
      <c r="O317" s="40" t="s">
        <v>1749</v>
      </c>
      <c r="P317" s="40" t="s">
        <v>1750</v>
      </c>
    </row>
    <row r="318" spans="3:16" ht="12.75" hidden="1">
      <c r="C318" s="40" t="s">
        <v>992</v>
      </c>
      <c r="D318" s="40"/>
      <c r="E318" s="40">
        <v>100</v>
      </c>
      <c r="F318" s="40">
        <v>1200</v>
      </c>
      <c r="G318" s="40">
        <f t="shared" si="3"/>
        <v>1001200</v>
      </c>
      <c r="H318" s="40" t="s">
        <v>997</v>
      </c>
      <c r="I318" s="40" t="s">
        <v>2280</v>
      </c>
      <c r="J318" s="40"/>
      <c r="K318" s="40"/>
      <c r="L318" s="40" t="s">
        <v>2281</v>
      </c>
      <c r="M318" s="40" t="str">
        <f t="shared" si="4"/>
        <v>1949 EC</v>
      </c>
      <c r="N318" s="40" t="str">
        <f t="shared" si="5"/>
        <v>WIJK AAN ZEE</v>
      </c>
      <c r="O318" s="40" t="s">
        <v>1849</v>
      </c>
      <c r="P318" s="40" t="s">
        <v>1850</v>
      </c>
    </row>
    <row r="319" spans="3:16" ht="12.75" hidden="1">
      <c r="C319" s="40" t="s">
        <v>992</v>
      </c>
      <c r="D319" s="40"/>
      <c r="E319" s="40">
        <v>100</v>
      </c>
      <c r="F319" s="40">
        <v>1303</v>
      </c>
      <c r="G319" s="40">
        <f t="shared" si="3"/>
        <v>1001303</v>
      </c>
      <c r="H319" s="40" t="s">
        <v>1012</v>
      </c>
      <c r="I319" s="40" t="s">
        <v>1851</v>
      </c>
      <c r="J319" s="40"/>
      <c r="K319" s="40"/>
      <c r="L319" s="40" t="s">
        <v>1852</v>
      </c>
      <c r="M319" s="40" t="str">
        <f t="shared" si="4"/>
        <v>1040 HG</v>
      </c>
      <c r="N319" s="40" t="str">
        <f t="shared" si="5"/>
        <v>AMSTERDAM</v>
      </c>
      <c r="O319" s="40" t="s">
        <v>1853</v>
      </c>
      <c r="P319" s="40" t="s">
        <v>1854</v>
      </c>
    </row>
    <row r="320" spans="3:16" ht="12.75" hidden="1">
      <c r="C320" s="40" t="s">
        <v>992</v>
      </c>
      <c r="D320" s="40"/>
      <c r="E320" s="40">
        <v>100</v>
      </c>
      <c r="F320" s="40">
        <v>1405</v>
      </c>
      <c r="G320" s="40">
        <f t="shared" si="3"/>
        <v>1001405</v>
      </c>
      <c r="H320" s="40" t="s">
        <v>997</v>
      </c>
      <c r="I320" s="40" t="s">
        <v>1855</v>
      </c>
      <c r="J320" s="40"/>
      <c r="K320" s="40"/>
      <c r="L320" s="40" t="s">
        <v>2318</v>
      </c>
      <c r="M320" s="40" t="str">
        <f t="shared" si="4"/>
        <v>2300 AD</v>
      </c>
      <c r="N320" s="40" t="str">
        <f t="shared" si="5"/>
        <v>LEIDEN</v>
      </c>
      <c r="O320" s="40" t="s">
        <v>1856</v>
      </c>
      <c r="P320" s="40" t="s">
        <v>1857</v>
      </c>
    </row>
    <row r="321" spans="3:16" ht="12.75" hidden="1">
      <c r="C321" s="40" t="s">
        <v>992</v>
      </c>
      <c r="D321" s="40"/>
      <c r="E321" s="40">
        <v>100</v>
      </c>
      <c r="F321" s="40">
        <v>1500</v>
      </c>
      <c r="G321" s="40">
        <f t="shared" si="3"/>
        <v>1001500</v>
      </c>
      <c r="H321" s="40" t="s">
        <v>997</v>
      </c>
      <c r="I321" s="40" t="s">
        <v>1858</v>
      </c>
      <c r="J321" s="40"/>
      <c r="K321" s="40"/>
      <c r="L321" s="40" t="s">
        <v>1859</v>
      </c>
      <c r="M321" s="40" t="str">
        <f t="shared" si="4"/>
        <v>2543 SW</v>
      </c>
      <c r="N321" s="40" t="str">
        <f t="shared" si="5"/>
        <v>'S-GRAVENHAGE</v>
      </c>
      <c r="O321" s="40" t="s">
        <v>1860</v>
      </c>
      <c r="P321" s="40" t="s">
        <v>1861</v>
      </c>
    </row>
    <row r="322" spans="3:16" ht="12.75" hidden="1">
      <c r="C322" s="40" t="s">
        <v>992</v>
      </c>
      <c r="D322" s="40"/>
      <c r="E322" s="40">
        <v>100</v>
      </c>
      <c r="F322" s="40">
        <v>1501</v>
      </c>
      <c r="G322" s="40">
        <f t="shared" si="3"/>
        <v>1001501</v>
      </c>
      <c r="H322" s="40" t="s">
        <v>1185</v>
      </c>
      <c r="I322" s="40" t="s">
        <v>1862</v>
      </c>
      <c r="J322" s="40"/>
      <c r="K322" s="40"/>
      <c r="L322" s="40" t="s">
        <v>1863</v>
      </c>
      <c r="M322" s="40" t="str">
        <f t="shared" si="4"/>
        <v>2625 AD</v>
      </c>
      <c r="N322" s="40" t="str">
        <f t="shared" si="5"/>
        <v>DELFT</v>
      </c>
      <c r="O322" s="40" t="s">
        <v>1864</v>
      </c>
      <c r="P322" s="40" t="s">
        <v>1865</v>
      </c>
    </row>
    <row r="323" spans="3:16" ht="12.75" hidden="1">
      <c r="C323" s="40" t="s">
        <v>992</v>
      </c>
      <c r="D323" s="40"/>
      <c r="E323" s="40">
        <v>100</v>
      </c>
      <c r="F323" s="40">
        <v>1703</v>
      </c>
      <c r="G323" s="40">
        <f t="shared" si="3"/>
        <v>1001703</v>
      </c>
      <c r="H323" s="40" t="s">
        <v>1012</v>
      </c>
      <c r="I323" s="40" t="s">
        <v>1866</v>
      </c>
      <c r="J323" s="40"/>
      <c r="K323" s="40"/>
      <c r="L323" s="40" t="s">
        <v>1867</v>
      </c>
      <c r="M323" s="40" t="str">
        <f t="shared" si="4"/>
        <v>3001 KD</v>
      </c>
      <c r="N323" s="40" t="str">
        <f t="shared" si="5"/>
        <v>ROTTERDAM</v>
      </c>
      <c r="O323" s="40" t="s">
        <v>1868</v>
      </c>
      <c r="P323" s="40" t="s">
        <v>1869</v>
      </c>
    </row>
    <row r="324" spans="3:16" ht="12.75" hidden="1">
      <c r="C324" s="40" t="s">
        <v>992</v>
      </c>
      <c r="D324" s="40"/>
      <c r="E324" s="40">
        <v>100</v>
      </c>
      <c r="F324" s="40">
        <v>1705</v>
      </c>
      <c r="G324" s="40">
        <f t="shared" si="3"/>
        <v>1001705</v>
      </c>
      <c r="H324" s="40" t="s">
        <v>993</v>
      </c>
      <c r="I324" s="40" t="s">
        <v>1870</v>
      </c>
      <c r="J324" s="40"/>
      <c r="K324" s="40"/>
      <c r="L324" s="40" t="s">
        <v>1871</v>
      </c>
      <c r="M324" s="40" t="str">
        <f t="shared" si="4"/>
        <v>3016 BC</v>
      </c>
      <c r="N324" s="40" t="str">
        <f t="shared" si="5"/>
        <v>ROTTERDAM</v>
      </c>
      <c r="O324" s="40" t="s">
        <v>1872</v>
      </c>
      <c r="P324" s="40" t="s">
        <v>1873</v>
      </c>
    </row>
    <row r="325" spans="3:16" ht="12.75" hidden="1">
      <c r="C325" s="40" t="s">
        <v>992</v>
      </c>
      <c r="D325" s="40"/>
      <c r="E325" s="40">
        <v>100</v>
      </c>
      <c r="F325" s="40">
        <v>1706</v>
      </c>
      <c r="G325" s="40">
        <f t="shared" si="3"/>
        <v>1001706</v>
      </c>
      <c r="H325" s="40" t="s">
        <v>997</v>
      </c>
      <c r="I325" s="40" t="s">
        <v>1874</v>
      </c>
      <c r="J325" s="40"/>
      <c r="K325" s="40"/>
      <c r="L325" s="40" t="s">
        <v>1875</v>
      </c>
      <c r="M325" s="40" t="str">
        <f t="shared" si="4"/>
        <v>3016 CK</v>
      </c>
      <c r="N325" s="40" t="str">
        <f t="shared" si="5"/>
        <v>ROTTERDAM</v>
      </c>
      <c r="O325" s="40" t="s">
        <v>1876</v>
      </c>
      <c r="P325" s="40" t="s">
        <v>1877</v>
      </c>
    </row>
    <row r="326" spans="3:16" ht="12.75" hidden="1">
      <c r="C326" s="40" t="s">
        <v>992</v>
      </c>
      <c r="D326" s="40"/>
      <c r="E326" s="40">
        <v>100</v>
      </c>
      <c r="F326" s="40">
        <v>1707</v>
      </c>
      <c r="G326" s="40">
        <f t="shared" si="3"/>
        <v>1001707</v>
      </c>
      <c r="H326" s="40" t="s">
        <v>1012</v>
      </c>
      <c r="I326" s="40" t="s">
        <v>1878</v>
      </c>
      <c r="J326" s="40"/>
      <c r="K326" s="40"/>
      <c r="L326" s="40" t="s">
        <v>2282</v>
      </c>
      <c r="M326" s="40" t="str">
        <f t="shared" si="4"/>
        <v>3055 JD</v>
      </c>
      <c r="N326" s="40" t="str">
        <f t="shared" si="5"/>
        <v>ROTTERDAM</v>
      </c>
      <c r="O326" s="40" t="s">
        <v>1879</v>
      </c>
      <c r="P326" s="40" t="s">
        <v>1880</v>
      </c>
    </row>
    <row r="327" spans="3:16" ht="12.75" hidden="1">
      <c r="C327" s="40" t="s">
        <v>992</v>
      </c>
      <c r="D327" s="40"/>
      <c r="E327" s="40">
        <v>100</v>
      </c>
      <c r="F327" s="40">
        <v>1708</v>
      </c>
      <c r="G327" s="40">
        <f t="shared" si="3"/>
        <v>1001708</v>
      </c>
      <c r="H327" s="40" t="s">
        <v>993</v>
      </c>
      <c r="I327" s="40" t="s">
        <v>1881</v>
      </c>
      <c r="J327" s="40"/>
      <c r="K327" s="40"/>
      <c r="L327" s="40" t="s">
        <v>1882</v>
      </c>
      <c r="M327" s="40" t="str">
        <f t="shared" si="4"/>
        <v>3078 KA</v>
      </c>
      <c r="N327" s="40" t="str">
        <f t="shared" si="5"/>
        <v>ROTTERDAM</v>
      </c>
      <c r="O327" s="40" t="s">
        <v>1883</v>
      </c>
      <c r="P327" s="40" t="s">
        <v>1884</v>
      </c>
    </row>
    <row r="328" spans="3:16" ht="12.75" hidden="1">
      <c r="C328" s="40" t="s">
        <v>992</v>
      </c>
      <c r="D328" s="40"/>
      <c r="E328" s="40">
        <v>100</v>
      </c>
      <c r="F328" s="40">
        <v>1950</v>
      </c>
      <c r="G328" s="40">
        <f t="shared" si="3"/>
        <v>1001950</v>
      </c>
      <c r="H328" s="40" t="s">
        <v>1012</v>
      </c>
      <c r="I328" s="40" t="s">
        <v>1885</v>
      </c>
      <c r="J328" s="40"/>
      <c r="K328" s="40"/>
      <c r="L328" s="40" t="s">
        <v>1886</v>
      </c>
      <c r="M328" s="40" t="str">
        <f t="shared" si="4"/>
        <v>4817 JW</v>
      </c>
      <c r="N328" s="40" t="str">
        <f t="shared" si="5"/>
        <v>BREDA</v>
      </c>
      <c r="O328" s="40" t="s">
        <v>1887</v>
      </c>
      <c r="P328" s="40" t="s">
        <v>1888</v>
      </c>
    </row>
    <row r="329" spans="3:16" ht="12.75" hidden="1">
      <c r="C329" s="40" t="s">
        <v>992</v>
      </c>
      <c r="D329" s="40"/>
      <c r="E329" s="40">
        <v>100</v>
      </c>
      <c r="F329" s="40">
        <v>2100</v>
      </c>
      <c r="G329" s="40">
        <f t="shared" si="3"/>
        <v>1002100</v>
      </c>
      <c r="H329" s="40" t="s">
        <v>1185</v>
      </c>
      <c r="I329" s="40" t="s">
        <v>2307</v>
      </c>
      <c r="J329" s="40"/>
      <c r="K329" s="40"/>
      <c r="L329" s="40" t="s">
        <v>2308</v>
      </c>
      <c r="M329" s="40" t="str">
        <f t="shared" si="4"/>
        <v>5602 BJ</v>
      </c>
      <c r="N329" s="40" t="str">
        <f t="shared" si="5"/>
        <v>EINDHOVEN</v>
      </c>
      <c r="O329" s="40" t="s">
        <v>1889</v>
      </c>
      <c r="P329" s="40" t="s">
        <v>1890</v>
      </c>
    </row>
    <row r="330" spans="3:16" ht="12.75" hidden="1">
      <c r="C330" s="40" t="s">
        <v>992</v>
      </c>
      <c r="D330" s="40"/>
      <c r="E330" s="40">
        <v>100</v>
      </c>
      <c r="F330" s="40">
        <v>2200</v>
      </c>
      <c r="G330" s="40">
        <f aca="true" t="shared" si="6" ref="G330:G393">E330*10000+F330</f>
        <v>1002200</v>
      </c>
      <c r="H330" s="40" t="s">
        <v>1891</v>
      </c>
      <c r="I330" s="40" t="s">
        <v>1892</v>
      </c>
      <c r="J330" s="40"/>
      <c r="K330" s="40"/>
      <c r="L330" s="40" t="s">
        <v>1700</v>
      </c>
      <c r="M330" s="40" t="str">
        <f aca="true" t="shared" si="7" ref="M330:M393">LEFT(O330,7)</f>
        <v>5200 ME</v>
      </c>
      <c r="N330" s="40" t="str">
        <f aca="true" t="shared" si="8" ref="N330:N393">REPLACE(O330,1,9,"")</f>
        <v>'S-HERTOGENBOSCH</v>
      </c>
      <c r="O330" s="40" t="s">
        <v>1701</v>
      </c>
      <c r="P330" s="40" t="s">
        <v>1702</v>
      </c>
    </row>
    <row r="331" spans="3:16" ht="12.75" hidden="1">
      <c r="C331" s="40" t="s">
        <v>992</v>
      </c>
      <c r="D331" s="40"/>
      <c r="E331" s="40">
        <v>100</v>
      </c>
      <c r="F331" s="40">
        <v>2300</v>
      </c>
      <c r="G331" s="40">
        <f t="shared" si="6"/>
        <v>1002300</v>
      </c>
      <c r="H331" s="40" t="s">
        <v>1185</v>
      </c>
      <c r="I331" s="40" t="s">
        <v>2307</v>
      </c>
      <c r="J331" s="40"/>
      <c r="K331" s="40"/>
      <c r="L331" s="40" t="s">
        <v>2308</v>
      </c>
      <c r="M331" s="40" t="str">
        <f t="shared" si="7"/>
        <v>5602 BJ</v>
      </c>
      <c r="N331" s="40" t="str">
        <f t="shared" si="8"/>
        <v>EINDHOVEN</v>
      </c>
      <c r="O331" s="40" t="s">
        <v>1889</v>
      </c>
      <c r="P331" s="40" t="s">
        <v>1890</v>
      </c>
    </row>
    <row r="332" spans="3:16" ht="12.75" hidden="1">
      <c r="C332" s="40" t="s">
        <v>992</v>
      </c>
      <c r="D332" s="40"/>
      <c r="E332" s="40">
        <v>100</v>
      </c>
      <c r="F332" s="40">
        <v>2502</v>
      </c>
      <c r="G332" s="40">
        <f t="shared" si="6"/>
        <v>1002502</v>
      </c>
      <c r="H332" s="40" t="s">
        <v>993</v>
      </c>
      <c r="I332" s="40" t="s">
        <v>1893</v>
      </c>
      <c r="J332" s="40"/>
      <c r="K332" s="40"/>
      <c r="L332" s="40" t="s">
        <v>2267</v>
      </c>
      <c r="M332" s="40" t="str">
        <f t="shared" si="7"/>
        <v>6430 AB</v>
      </c>
      <c r="N332" s="40" t="str">
        <f t="shared" si="8"/>
        <v>HOENSBROEK</v>
      </c>
      <c r="O332" s="40" t="s">
        <v>1894</v>
      </c>
      <c r="P332" s="40" t="s">
        <v>1895</v>
      </c>
    </row>
    <row r="333" spans="3:16" ht="12.75" hidden="1">
      <c r="C333" s="40" t="s">
        <v>992</v>
      </c>
      <c r="D333" s="40"/>
      <c r="E333" s="40">
        <v>240</v>
      </c>
      <c r="F333" s="40">
        <v>4560</v>
      </c>
      <c r="G333" s="40">
        <f t="shared" si="6"/>
        <v>2404560</v>
      </c>
      <c r="H333" s="40" t="s">
        <v>993</v>
      </c>
      <c r="I333" s="40" t="s">
        <v>1896</v>
      </c>
      <c r="J333" s="40"/>
      <c r="K333" s="40"/>
      <c r="L333" s="40" t="s">
        <v>1897</v>
      </c>
      <c r="M333" s="40" t="str">
        <f t="shared" si="7"/>
        <v>4462 GE</v>
      </c>
      <c r="N333" s="40" t="str">
        <f t="shared" si="8"/>
        <v>OES</v>
      </c>
      <c r="O333" s="40" t="s">
        <v>1898</v>
      </c>
      <c r="P333" s="40">
        <v>24</v>
      </c>
    </row>
    <row r="334" spans="3:16" ht="12.75" hidden="1">
      <c r="C334" s="40" t="s">
        <v>992</v>
      </c>
      <c r="D334" s="40"/>
      <c r="E334" s="40">
        <v>240</v>
      </c>
      <c r="F334" s="40">
        <v>60</v>
      </c>
      <c r="G334" s="40">
        <f t="shared" si="6"/>
        <v>2400060</v>
      </c>
      <c r="H334" s="40"/>
      <c r="I334" s="40" t="s">
        <v>1899</v>
      </c>
      <c r="J334" s="40"/>
      <c r="K334" s="40"/>
      <c r="L334" s="40" t="s">
        <v>1900</v>
      </c>
      <c r="M334" s="40" t="str">
        <f t="shared" si="7"/>
        <v>1800 GA</v>
      </c>
      <c r="N334" s="40" t="str">
        <f t="shared" si="8"/>
        <v>ALKMAAR</v>
      </c>
      <c r="O334" s="40" t="s">
        <v>1901</v>
      </c>
      <c r="P334" s="40" t="s">
        <v>1902</v>
      </c>
    </row>
    <row r="335" spans="3:16" ht="12.75" hidden="1">
      <c r="C335" s="40" t="s">
        <v>992</v>
      </c>
      <c r="D335" s="40"/>
      <c r="E335" s="40">
        <v>240</v>
      </c>
      <c r="F335" s="40">
        <v>1400</v>
      </c>
      <c r="G335" s="40">
        <f t="shared" si="6"/>
        <v>2401400</v>
      </c>
      <c r="H335" s="40"/>
      <c r="I335" s="40" t="s">
        <v>1903</v>
      </c>
      <c r="J335" s="40"/>
      <c r="K335" s="40"/>
      <c r="L335" s="40" t="s">
        <v>1904</v>
      </c>
      <c r="M335" s="40" t="str">
        <f t="shared" si="7"/>
        <v>2000 GM</v>
      </c>
      <c r="N335" s="40" t="str">
        <f t="shared" si="8"/>
        <v>HAARLEM</v>
      </c>
      <c r="O335" s="40" t="s">
        <v>1905</v>
      </c>
      <c r="P335" s="40" t="s">
        <v>1906</v>
      </c>
    </row>
    <row r="336" spans="3:16" ht="12.75" hidden="1">
      <c r="C336" s="40" t="s">
        <v>992</v>
      </c>
      <c r="D336" s="40"/>
      <c r="E336" s="40">
        <v>240</v>
      </c>
      <c r="F336" s="40">
        <v>3120</v>
      </c>
      <c r="G336" s="40">
        <f t="shared" si="6"/>
        <v>2403120</v>
      </c>
      <c r="H336" s="40" t="s">
        <v>1907</v>
      </c>
      <c r="I336" s="40" t="s">
        <v>1907</v>
      </c>
      <c r="J336" s="40"/>
      <c r="K336" s="40"/>
      <c r="L336" s="40" t="s">
        <v>2246</v>
      </c>
      <c r="M336" s="40" t="str">
        <f t="shared" si="7"/>
        <v>9482 TB</v>
      </c>
      <c r="N336" s="40" t="str">
        <f t="shared" si="8"/>
        <v>TYNAARLO</v>
      </c>
      <c r="O336" s="40" t="s">
        <v>1908</v>
      </c>
      <c r="P336" s="40" t="s">
        <v>1909</v>
      </c>
    </row>
    <row r="337" spans="3:16" ht="12.75" hidden="1">
      <c r="C337" s="40" t="s">
        <v>992</v>
      </c>
      <c r="D337" s="40"/>
      <c r="E337" s="40">
        <v>240</v>
      </c>
      <c r="F337" s="40">
        <v>3880</v>
      </c>
      <c r="G337" s="40">
        <f t="shared" si="6"/>
        <v>2403880</v>
      </c>
      <c r="H337" s="40"/>
      <c r="I337" s="40" t="s">
        <v>1910</v>
      </c>
      <c r="J337" s="40"/>
      <c r="K337" s="40"/>
      <c r="L337" s="40" t="s">
        <v>1900</v>
      </c>
      <c r="M337" s="40" t="str">
        <f t="shared" si="7"/>
        <v>1800 GA</v>
      </c>
      <c r="N337" s="40" t="str">
        <f t="shared" si="8"/>
        <v>ALKMAAR</v>
      </c>
      <c r="O337" s="40" t="s">
        <v>1901</v>
      </c>
      <c r="P337" s="40" t="s">
        <v>1902</v>
      </c>
    </row>
    <row r="338" spans="3:16" ht="12.75" hidden="1">
      <c r="C338" s="40" t="s">
        <v>992</v>
      </c>
      <c r="D338" s="40"/>
      <c r="E338" s="40">
        <v>240</v>
      </c>
      <c r="F338" s="40">
        <v>4040</v>
      </c>
      <c r="G338" s="40">
        <f t="shared" si="6"/>
        <v>2404040</v>
      </c>
      <c r="H338" s="40" t="s">
        <v>1012</v>
      </c>
      <c r="I338" s="40" t="s">
        <v>1911</v>
      </c>
      <c r="J338" s="40"/>
      <c r="K338" s="40"/>
      <c r="L338" s="40" t="s">
        <v>1912</v>
      </c>
      <c r="M338" s="40" t="str">
        <f t="shared" si="7"/>
        <v>2718 SK</v>
      </c>
      <c r="N338" s="40" t="str">
        <f t="shared" si="8"/>
        <v>ZOETERMEER</v>
      </c>
      <c r="O338" s="40" t="s">
        <v>1913</v>
      </c>
      <c r="P338" s="40" t="s">
        <v>1914</v>
      </c>
    </row>
    <row r="339" spans="3:16" ht="12.75" hidden="1">
      <c r="C339" s="40" t="s">
        <v>992</v>
      </c>
      <c r="D339" s="40"/>
      <c r="E339" s="40">
        <v>240</v>
      </c>
      <c r="F339" s="40">
        <v>4150</v>
      </c>
      <c r="G339" s="40">
        <f t="shared" si="6"/>
        <v>2404150</v>
      </c>
      <c r="H339" s="40" t="s">
        <v>1012</v>
      </c>
      <c r="I339" s="40" t="s">
        <v>1915</v>
      </c>
      <c r="J339" s="40"/>
      <c r="K339" s="40"/>
      <c r="L339" s="40" t="s">
        <v>1916</v>
      </c>
      <c r="M339" s="40" t="str">
        <f t="shared" si="7"/>
        <v>1118 ZG</v>
      </c>
      <c r="N339" s="40" t="str">
        <f t="shared" si="8"/>
        <v>LUCHTHAVEN SCHIPHOL</v>
      </c>
      <c r="O339" s="40" t="s">
        <v>1917</v>
      </c>
      <c r="P339" s="40" t="s">
        <v>1918</v>
      </c>
    </row>
    <row r="340" spans="3:16" ht="12.75" hidden="1">
      <c r="C340" s="40" t="s">
        <v>992</v>
      </c>
      <c r="D340" s="40"/>
      <c r="E340" s="40">
        <v>240</v>
      </c>
      <c r="F340" s="40">
        <v>4290</v>
      </c>
      <c r="G340" s="40">
        <f t="shared" si="6"/>
        <v>2404290</v>
      </c>
      <c r="H340" s="40"/>
      <c r="I340" s="40" t="s">
        <v>1919</v>
      </c>
      <c r="J340" s="40"/>
      <c r="K340" s="40"/>
      <c r="L340" s="40" t="s">
        <v>1920</v>
      </c>
      <c r="M340" s="40" t="str">
        <f t="shared" si="7"/>
        <v>3331 HA</v>
      </c>
      <c r="N340" s="40" t="str">
        <f t="shared" si="8"/>
        <v>ZWIJNDRECHT</v>
      </c>
      <c r="O340" s="40" t="s">
        <v>1921</v>
      </c>
      <c r="P340" s="40" t="s">
        <v>1922</v>
      </c>
    </row>
    <row r="341" spans="3:16" ht="12.75" hidden="1">
      <c r="C341" s="40" t="s">
        <v>992</v>
      </c>
      <c r="D341" s="40"/>
      <c r="E341" s="40">
        <v>240</v>
      </c>
      <c r="F341" s="40">
        <v>4350</v>
      </c>
      <c r="G341" s="40">
        <f t="shared" si="6"/>
        <v>2404350</v>
      </c>
      <c r="H341" s="40"/>
      <c r="I341" s="40" t="s">
        <v>1923</v>
      </c>
      <c r="J341" s="40"/>
      <c r="K341" s="40"/>
      <c r="L341" s="40" t="s">
        <v>1924</v>
      </c>
      <c r="M341" s="40" t="str">
        <f t="shared" si="7"/>
        <v>8080 AA</v>
      </c>
      <c r="N341" s="40" t="str">
        <f t="shared" si="8"/>
        <v>ELBURG</v>
      </c>
      <c r="O341" s="40" t="s">
        <v>1925</v>
      </c>
      <c r="P341" s="40" t="s">
        <v>1926</v>
      </c>
    </row>
    <row r="342" spans="3:16" ht="12.75" hidden="1">
      <c r="C342" s="40" t="s">
        <v>992</v>
      </c>
      <c r="D342" s="40"/>
      <c r="E342" s="40">
        <v>240</v>
      </c>
      <c r="F342" s="40">
        <v>4380</v>
      </c>
      <c r="G342" s="40">
        <f t="shared" si="6"/>
        <v>2404380</v>
      </c>
      <c r="H342" s="40" t="s">
        <v>1185</v>
      </c>
      <c r="I342" s="40" t="s">
        <v>1927</v>
      </c>
      <c r="J342" s="40"/>
      <c r="K342" s="40"/>
      <c r="L342" s="40" t="s">
        <v>1928</v>
      </c>
      <c r="M342" s="40" t="str">
        <f t="shared" si="7"/>
        <v>8200 BC</v>
      </c>
      <c r="N342" s="40" t="str">
        <f t="shared" si="8"/>
        <v>LELYSTAD</v>
      </c>
      <c r="O342" s="40" t="s">
        <v>1929</v>
      </c>
      <c r="P342" s="40" t="s">
        <v>1930</v>
      </c>
    </row>
    <row r="343" spans="3:16" ht="12.75" hidden="1">
      <c r="C343" s="40" t="s">
        <v>992</v>
      </c>
      <c r="D343" s="40"/>
      <c r="E343" s="40">
        <v>240</v>
      </c>
      <c r="F343" s="40">
        <v>4400</v>
      </c>
      <c r="G343" s="40">
        <f t="shared" si="6"/>
        <v>2404400</v>
      </c>
      <c r="H343" s="40"/>
      <c r="I343" s="40" t="s">
        <v>1669</v>
      </c>
      <c r="J343" s="40"/>
      <c r="K343" s="40"/>
      <c r="L343" s="40" t="s">
        <v>2319</v>
      </c>
      <c r="M343" s="40" t="str">
        <f t="shared" si="7"/>
        <v>4535 PA</v>
      </c>
      <c r="N343" s="40" t="str">
        <f t="shared" si="8"/>
        <v>TERNEUZEN</v>
      </c>
      <c r="O343" s="40" t="s">
        <v>1670</v>
      </c>
      <c r="P343" s="40" t="s">
        <v>1671</v>
      </c>
    </row>
    <row r="344" spans="3:16" ht="12.75" hidden="1">
      <c r="C344" s="40" t="s">
        <v>992</v>
      </c>
      <c r="D344" s="40"/>
      <c r="E344" s="40">
        <v>240</v>
      </c>
      <c r="F344" s="40">
        <v>4440</v>
      </c>
      <c r="G344" s="40">
        <f t="shared" si="6"/>
        <v>2404440</v>
      </c>
      <c r="H344" s="40"/>
      <c r="I344" s="40" t="s">
        <v>1931</v>
      </c>
      <c r="J344" s="40"/>
      <c r="K344" s="40"/>
      <c r="L344" s="40" t="s">
        <v>1932</v>
      </c>
      <c r="M344" s="40" t="str">
        <f t="shared" si="7"/>
        <v>9482 TB</v>
      </c>
      <c r="N344" s="40" t="str">
        <f t="shared" si="8"/>
        <v>TYNAARLO</v>
      </c>
      <c r="O344" s="40" t="s">
        <v>1908</v>
      </c>
      <c r="P344" s="40" t="s">
        <v>1909</v>
      </c>
    </row>
    <row r="345" spans="3:16" ht="12.75" hidden="1">
      <c r="C345" s="40" t="s">
        <v>992</v>
      </c>
      <c r="D345" s="40"/>
      <c r="E345" s="40">
        <v>240</v>
      </c>
      <c r="F345" s="40">
        <v>4510</v>
      </c>
      <c r="G345" s="40">
        <f t="shared" si="6"/>
        <v>2404510</v>
      </c>
      <c r="H345" s="40" t="s">
        <v>1012</v>
      </c>
      <c r="I345" s="40" t="s">
        <v>1933</v>
      </c>
      <c r="J345" s="40"/>
      <c r="K345" s="40"/>
      <c r="L345" s="40" t="s">
        <v>2321</v>
      </c>
      <c r="M345" s="40" t="str">
        <f t="shared" si="7"/>
        <v>2501 CB</v>
      </c>
      <c r="N345" s="40" t="str">
        <f t="shared" si="8"/>
        <v>'S-GRAVENHAGE</v>
      </c>
      <c r="O345" s="40" t="s">
        <v>1934</v>
      </c>
      <c r="P345" s="40" t="s">
        <v>1935</v>
      </c>
    </row>
    <row r="346" spans="3:16" ht="12.75" hidden="1">
      <c r="C346" s="40" t="s">
        <v>992</v>
      </c>
      <c r="D346" s="40"/>
      <c r="E346" s="40">
        <v>240</v>
      </c>
      <c r="F346" s="40">
        <v>4520</v>
      </c>
      <c r="G346" s="40">
        <f t="shared" si="6"/>
        <v>2404520</v>
      </c>
      <c r="H346" s="40" t="s">
        <v>1012</v>
      </c>
      <c r="I346" s="40" t="s">
        <v>1936</v>
      </c>
      <c r="J346" s="40"/>
      <c r="K346" s="40"/>
      <c r="L346" s="40" t="s">
        <v>1937</v>
      </c>
      <c r="M346" s="40" t="str">
        <f t="shared" si="7"/>
        <v>2504 AA</v>
      </c>
      <c r="N346" s="40" t="str">
        <f t="shared" si="8"/>
        <v>'S-GRAVENHAGE</v>
      </c>
      <c r="O346" s="40" t="s">
        <v>1938</v>
      </c>
      <c r="P346" s="40" t="s">
        <v>1939</v>
      </c>
    </row>
    <row r="347" spans="3:16" ht="12.75" hidden="1">
      <c r="C347" s="40" t="s">
        <v>992</v>
      </c>
      <c r="D347" s="40"/>
      <c r="E347" s="40">
        <v>240</v>
      </c>
      <c r="F347" s="40">
        <v>4590</v>
      </c>
      <c r="G347" s="40">
        <f t="shared" si="6"/>
        <v>2404590</v>
      </c>
      <c r="H347" s="40"/>
      <c r="I347" s="40" t="s">
        <v>1940</v>
      </c>
      <c r="J347" s="40"/>
      <c r="K347" s="40"/>
      <c r="L347" s="40" t="s">
        <v>1941</v>
      </c>
      <c r="M347" s="40" t="str">
        <f t="shared" si="7"/>
        <v>8004 DA</v>
      </c>
      <c r="N347" s="40" t="str">
        <f t="shared" si="8"/>
        <v>ZWOLLE</v>
      </c>
      <c r="O347" s="40" t="s">
        <v>1942</v>
      </c>
      <c r="P347" s="40" t="s">
        <v>1943</v>
      </c>
    </row>
    <row r="348" spans="3:16" ht="12.75" hidden="1">
      <c r="C348" s="40" t="s">
        <v>992</v>
      </c>
      <c r="D348" s="40"/>
      <c r="E348" s="40">
        <v>240</v>
      </c>
      <c r="F348" s="40">
        <v>4650</v>
      </c>
      <c r="G348" s="40">
        <f t="shared" si="6"/>
        <v>2404650</v>
      </c>
      <c r="H348" s="40"/>
      <c r="I348" s="40" t="s">
        <v>1944</v>
      </c>
      <c r="J348" s="40"/>
      <c r="K348" s="40"/>
      <c r="L348" s="40" t="s">
        <v>1945</v>
      </c>
      <c r="M348" s="40" t="str">
        <f t="shared" si="7"/>
        <v>7550 AT</v>
      </c>
      <c r="N348" s="40" t="str">
        <f t="shared" si="8"/>
        <v>HENGELO OV</v>
      </c>
      <c r="O348" s="40" t="s">
        <v>1946</v>
      </c>
      <c r="P348" s="40" t="s">
        <v>1947</v>
      </c>
    </row>
    <row r="349" spans="3:16" ht="12.75" hidden="1">
      <c r="C349" s="40" t="s">
        <v>992</v>
      </c>
      <c r="D349" s="40"/>
      <c r="E349" s="40">
        <v>240</v>
      </c>
      <c r="F349" s="40">
        <v>4660</v>
      </c>
      <c r="G349" s="40">
        <f t="shared" si="6"/>
        <v>2404660</v>
      </c>
      <c r="H349" s="40" t="s">
        <v>1185</v>
      </c>
      <c r="I349" s="40" t="s">
        <v>1948</v>
      </c>
      <c r="J349" s="40"/>
      <c r="K349" s="40"/>
      <c r="L349" s="40" t="s">
        <v>1949</v>
      </c>
      <c r="M349" s="40" t="str">
        <f t="shared" si="7"/>
        <v>5203 DD</v>
      </c>
      <c r="N349" s="40" t="str">
        <f t="shared" si="8"/>
        <v>'S-HERTOGENBOSCH</v>
      </c>
      <c r="O349" s="40" t="s">
        <v>1950</v>
      </c>
      <c r="P349" s="40" t="s">
        <v>1951</v>
      </c>
    </row>
    <row r="350" spans="3:16" ht="12.75" hidden="1">
      <c r="C350" s="40" t="s">
        <v>992</v>
      </c>
      <c r="D350" s="40"/>
      <c r="E350" s="40">
        <v>240</v>
      </c>
      <c r="F350" s="40">
        <v>4670</v>
      </c>
      <c r="G350" s="40">
        <f t="shared" si="6"/>
        <v>2404670</v>
      </c>
      <c r="H350" s="40" t="s">
        <v>1952</v>
      </c>
      <c r="I350" s="40" t="s">
        <v>1953</v>
      </c>
      <c r="J350" s="40"/>
      <c r="K350" s="40"/>
      <c r="L350" s="40" t="s">
        <v>1954</v>
      </c>
      <c r="M350" s="40" t="str">
        <f t="shared" si="7"/>
        <v>1800 AK</v>
      </c>
      <c r="N350" s="40" t="str">
        <f t="shared" si="8"/>
        <v>ALKMAAR</v>
      </c>
      <c r="O350" s="40" t="s">
        <v>1955</v>
      </c>
      <c r="P350" s="40" t="s">
        <v>1956</v>
      </c>
    </row>
    <row r="351" spans="3:16" ht="12.75" hidden="1">
      <c r="C351" s="40" t="s">
        <v>992</v>
      </c>
      <c r="D351" s="40"/>
      <c r="E351" s="40">
        <v>240</v>
      </c>
      <c r="F351" s="40">
        <v>4690</v>
      </c>
      <c r="G351" s="40">
        <f t="shared" si="6"/>
        <v>2404690</v>
      </c>
      <c r="H351" s="40" t="s">
        <v>1952</v>
      </c>
      <c r="I351" s="40" t="s">
        <v>1957</v>
      </c>
      <c r="J351" s="40"/>
      <c r="K351" s="40"/>
      <c r="L351" s="40" t="s">
        <v>1928</v>
      </c>
      <c r="M351" s="40" t="str">
        <f t="shared" si="7"/>
        <v>6501 BC</v>
      </c>
      <c r="N351" s="40" t="str">
        <f t="shared" si="8"/>
        <v>NIJMEGEN</v>
      </c>
      <c r="O351" s="40" t="s">
        <v>1958</v>
      </c>
      <c r="P351" s="40" t="s">
        <v>1959</v>
      </c>
    </row>
    <row r="352" spans="3:16" ht="12.75" hidden="1">
      <c r="C352" s="40" t="s">
        <v>992</v>
      </c>
      <c r="D352" s="40"/>
      <c r="E352" s="40">
        <v>240</v>
      </c>
      <c r="F352" s="40">
        <v>4700</v>
      </c>
      <c r="G352" s="40">
        <f t="shared" si="6"/>
        <v>2404700</v>
      </c>
      <c r="H352" s="40" t="s">
        <v>1952</v>
      </c>
      <c r="I352" s="40" t="s">
        <v>1960</v>
      </c>
      <c r="J352" s="40"/>
      <c r="K352" s="40"/>
      <c r="L352" s="40" t="s">
        <v>1961</v>
      </c>
      <c r="M352" s="40" t="str">
        <f t="shared" si="7"/>
        <v>6802 EJ</v>
      </c>
      <c r="N352" s="40" t="str">
        <f t="shared" si="8"/>
        <v>ARNHEM</v>
      </c>
      <c r="O352" s="40" t="s">
        <v>1962</v>
      </c>
      <c r="P352" s="40" t="s">
        <v>1963</v>
      </c>
    </row>
    <row r="353" spans="3:16" ht="12.75" hidden="1">
      <c r="C353" s="40" t="s">
        <v>992</v>
      </c>
      <c r="D353" s="40"/>
      <c r="E353" s="40">
        <v>240</v>
      </c>
      <c r="F353" s="40">
        <v>4730</v>
      </c>
      <c r="G353" s="40">
        <f t="shared" si="6"/>
        <v>2404730</v>
      </c>
      <c r="H353" s="40" t="s">
        <v>1964</v>
      </c>
      <c r="I353" s="40" t="s">
        <v>1964</v>
      </c>
      <c r="J353" s="40"/>
      <c r="K353" s="40"/>
      <c r="L353" s="40" t="s">
        <v>1965</v>
      </c>
      <c r="M353" s="40" t="str">
        <f t="shared" si="7"/>
        <v>1075 LB</v>
      </c>
      <c r="N353" s="40" t="str">
        <f t="shared" si="8"/>
        <v>AMSTERDAM</v>
      </c>
      <c r="O353" s="40" t="s">
        <v>1966</v>
      </c>
      <c r="P353" s="40" t="s">
        <v>1967</v>
      </c>
    </row>
    <row r="354" spans="3:16" ht="12.75" hidden="1">
      <c r="C354" s="40" t="s">
        <v>992</v>
      </c>
      <c r="D354" s="40"/>
      <c r="E354" s="40">
        <v>240</v>
      </c>
      <c r="F354" s="40">
        <v>4740</v>
      </c>
      <c r="G354" s="40">
        <f t="shared" si="6"/>
        <v>2404740</v>
      </c>
      <c r="H354" s="40" t="s">
        <v>1968</v>
      </c>
      <c r="I354" s="40" t="s">
        <v>1969</v>
      </c>
      <c r="J354" s="40"/>
      <c r="K354" s="40"/>
      <c r="L354" s="40" t="s">
        <v>2309</v>
      </c>
      <c r="M354" s="40" t="str">
        <f t="shared" si="7"/>
        <v>1075 LB</v>
      </c>
      <c r="N354" s="40" t="str">
        <f t="shared" si="8"/>
        <v>AMSTERDAM</v>
      </c>
      <c r="O354" s="40" t="s">
        <v>1966</v>
      </c>
      <c r="P354" s="40" t="s">
        <v>1967</v>
      </c>
    </row>
    <row r="355" spans="3:16" ht="12.75" hidden="1">
      <c r="C355" s="40" t="s">
        <v>992</v>
      </c>
      <c r="D355" s="40"/>
      <c r="E355" s="40">
        <v>240</v>
      </c>
      <c r="F355" s="40">
        <v>5000</v>
      </c>
      <c r="G355" s="40">
        <f t="shared" si="6"/>
        <v>2405000</v>
      </c>
      <c r="H355" s="40" t="s">
        <v>1185</v>
      </c>
      <c r="I355" s="40" t="s">
        <v>1970</v>
      </c>
      <c r="J355" s="40"/>
      <c r="K355" s="40"/>
      <c r="L355" s="40" t="s">
        <v>1971</v>
      </c>
      <c r="M355" s="40" t="str">
        <f t="shared" si="7"/>
        <v>3720 AN</v>
      </c>
      <c r="N355" s="40" t="str">
        <f t="shared" si="8"/>
        <v>BILTHOVEN</v>
      </c>
      <c r="O355" s="40" t="s">
        <v>1972</v>
      </c>
      <c r="P355" s="40" t="s">
        <v>1973</v>
      </c>
    </row>
    <row r="356" spans="3:16" ht="12.75" hidden="1">
      <c r="C356" s="40" t="s">
        <v>992</v>
      </c>
      <c r="D356" s="40"/>
      <c r="E356" s="40">
        <v>240</v>
      </c>
      <c r="F356" s="40">
        <v>5100</v>
      </c>
      <c r="G356" s="40">
        <f t="shared" si="6"/>
        <v>2405100</v>
      </c>
      <c r="H356" s="40" t="s">
        <v>1185</v>
      </c>
      <c r="I356" s="40" t="s">
        <v>1974</v>
      </c>
      <c r="J356" s="40"/>
      <c r="K356" s="40"/>
      <c r="L356" s="40" t="s">
        <v>1975</v>
      </c>
      <c r="M356" s="40" t="str">
        <f t="shared" si="7"/>
        <v>5900 AV</v>
      </c>
      <c r="N356" s="40" t="str">
        <f t="shared" si="8"/>
        <v>VENLO</v>
      </c>
      <c r="O356" s="40" t="s">
        <v>1976</v>
      </c>
      <c r="P356" s="40" t="s">
        <v>1977</v>
      </c>
    </row>
    <row r="357" spans="3:16" ht="12.75" hidden="1">
      <c r="C357" s="40" t="s">
        <v>992</v>
      </c>
      <c r="D357" s="40"/>
      <c r="E357" s="40">
        <v>240</v>
      </c>
      <c r="F357" s="40">
        <v>5200</v>
      </c>
      <c r="G357" s="40">
        <f t="shared" si="6"/>
        <v>2405200</v>
      </c>
      <c r="H357" s="40" t="s">
        <v>993</v>
      </c>
      <c r="I357" s="40" t="s">
        <v>1978</v>
      </c>
      <c r="J357" s="40"/>
      <c r="K357" s="40"/>
      <c r="L357" s="40" t="s">
        <v>1979</v>
      </c>
      <c r="M357" s="40" t="str">
        <f t="shared" si="7"/>
        <v>6160 HA</v>
      </c>
      <c r="N357" s="40" t="str">
        <f t="shared" si="8"/>
        <v>GELEEN</v>
      </c>
      <c r="O357" s="40" t="s">
        <v>1980</v>
      </c>
      <c r="P357" s="40" t="s">
        <v>1981</v>
      </c>
    </row>
    <row r="358" spans="3:16" ht="12.75" hidden="1">
      <c r="C358" s="40" t="s">
        <v>992</v>
      </c>
      <c r="D358" s="40"/>
      <c r="E358" s="40">
        <v>240</v>
      </c>
      <c r="F358" s="40">
        <v>5310</v>
      </c>
      <c r="G358" s="40">
        <f t="shared" si="6"/>
        <v>2405310</v>
      </c>
      <c r="H358" s="40" t="s">
        <v>1185</v>
      </c>
      <c r="I358" s="40" t="s">
        <v>1982</v>
      </c>
      <c r="J358" s="40"/>
      <c r="K358" s="40"/>
      <c r="L358" s="40" t="s">
        <v>2326</v>
      </c>
      <c r="M358" s="40" t="str">
        <f t="shared" si="7"/>
        <v>5600 AE</v>
      </c>
      <c r="N358" s="40" t="str">
        <f t="shared" si="8"/>
        <v>EINDHOVEN</v>
      </c>
      <c r="O358" s="40" t="s">
        <v>1983</v>
      </c>
      <c r="P358" s="40" t="s">
        <v>1984</v>
      </c>
    </row>
    <row r="359" spans="3:16" ht="12.75" hidden="1">
      <c r="C359" s="40" t="s">
        <v>992</v>
      </c>
      <c r="D359" s="40"/>
      <c r="E359" s="40">
        <v>240</v>
      </c>
      <c r="F359" s="40">
        <v>5410</v>
      </c>
      <c r="G359" s="40">
        <f t="shared" si="6"/>
        <v>2405410</v>
      </c>
      <c r="H359" s="40" t="s">
        <v>1985</v>
      </c>
      <c r="I359" s="40" t="s">
        <v>1986</v>
      </c>
      <c r="J359" s="40"/>
      <c r="K359" s="40"/>
      <c r="L359" s="40" t="s">
        <v>1949</v>
      </c>
      <c r="M359" s="40" t="str">
        <f t="shared" si="7"/>
        <v>5203 DD</v>
      </c>
      <c r="N359" s="40" t="str">
        <f t="shared" si="8"/>
        <v>'S-HERTOGENBOSCH</v>
      </c>
      <c r="O359" s="40" t="s">
        <v>1950</v>
      </c>
      <c r="P359" s="40" t="s">
        <v>1951</v>
      </c>
    </row>
    <row r="360" spans="3:16" ht="12.75" hidden="1">
      <c r="C360" s="40" t="s">
        <v>992</v>
      </c>
      <c r="D360" s="40"/>
      <c r="E360" s="40">
        <v>240</v>
      </c>
      <c r="F360" s="40">
        <v>5810</v>
      </c>
      <c r="G360" s="40">
        <f t="shared" si="6"/>
        <v>2405810</v>
      </c>
      <c r="H360" s="40" t="s">
        <v>1012</v>
      </c>
      <c r="I360" s="40" t="s">
        <v>1987</v>
      </c>
      <c r="J360" s="40"/>
      <c r="K360" s="40"/>
      <c r="L360" s="40" t="s">
        <v>1924</v>
      </c>
      <c r="M360" s="40" t="str">
        <f t="shared" si="7"/>
        <v>8080 AA</v>
      </c>
      <c r="N360" s="40" t="str">
        <f t="shared" si="8"/>
        <v>ELBURG</v>
      </c>
      <c r="O360" s="40" t="s">
        <v>1925</v>
      </c>
      <c r="P360" s="40" t="s">
        <v>1926</v>
      </c>
    </row>
    <row r="361" spans="3:16" ht="12.75" hidden="1">
      <c r="C361" s="40" t="s">
        <v>992</v>
      </c>
      <c r="D361" s="40"/>
      <c r="E361" s="40">
        <v>240</v>
      </c>
      <c r="F361" s="40">
        <v>6000</v>
      </c>
      <c r="G361" s="40">
        <f t="shared" si="6"/>
        <v>2406000</v>
      </c>
      <c r="H361" s="40" t="s">
        <v>993</v>
      </c>
      <c r="I361" s="40" t="s">
        <v>1988</v>
      </c>
      <c r="J361" s="40"/>
      <c r="K361" s="40"/>
      <c r="L361" s="40" t="s">
        <v>2311</v>
      </c>
      <c r="M361" s="40" t="str">
        <f t="shared" si="7"/>
        <v>2990 AA</v>
      </c>
      <c r="N361" s="40" t="str">
        <f t="shared" si="8"/>
        <v>BARENDRECHT</v>
      </c>
      <c r="O361" s="40" t="s">
        <v>1989</v>
      </c>
      <c r="P361" s="40" t="s">
        <v>1990</v>
      </c>
    </row>
    <row r="362" spans="3:16" ht="12.75" hidden="1">
      <c r="C362" s="40" t="s">
        <v>992</v>
      </c>
      <c r="D362" s="40"/>
      <c r="E362" s="40">
        <v>240</v>
      </c>
      <c r="F362" s="40">
        <v>6010</v>
      </c>
      <c r="G362" s="40">
        <f t="shared" si="6"/>
        <v>2406010</v>
      </c>
      <c r="H362" s="40" t="s">
        <v>1185</v>
      </c>
      <c r="I362" s="40" t="s">
        <v>1991</v>
      </c>
      <c r="J362" s="40"/>
      <c r="K362" s="40"/>
      <c r="L362" s="40" t="s">
        <v>2311</v>
      </c>
      <c r="M362" s="40" t="str">
        <f t="shared" si="7"/>
        <v>2990 AA</v>
      </c>
      <c r="N362" s="40" t="str">
        <f t="shared" si="8"/>
        <v>BARENDRECHT</v>
      </c>
      <c r="O362" s="40" t="s">
        <v>1989</v>
      </c>
      <c r="P362" s="40" t="s">
        <v>1990</v>
      </c>
    </row>
    <row r="363" spans="3:16" ht="12.75" hidden="1">
      <c r="C363" s="40" t="s">
        <v>992</v>
      </c>
      <c r="D363" s="40"/>
      <c r="E363" s="40">
        <v>240</v>
      </c>
      <c r="F363" s="40">
        <v>6210</v>
      </c>
      <c r="G363" s="40">
        <f t="shared" si="6"/>
        <v>2406210</v>
      </c>
      <c r="H363" s="40" t="s">
        <v>1992</v>
      </c>
      <c r="I363" s="40" t="s">
        <v>1992</v>
      </c>
      <c r="J363" s="40"/>
      <c r="K363" s="40"/>
      <c r="L363" s="40" t="s">
        <v>1993</v>
      </c>
      <c r="M363" s="40" t="str">
        <f t="shared" si="7"/>
        <v>9200 AB</v>
      </c>
      <c r="N363" s="40" t="str">
        <f t="shared" si="8"/>
        <v>DRACHTEN</v>
      </c>
      <c r="O363" s="40" t="s">
        <v>1994</v>
      </c>
      <c r="P363" s="40" t="s">
        <v>1995</v>
      </c>
    </row>
    <row r="364" spans="3:16" ht="12.75" hidden="1">
      <c r="C364" s="40" t="s">
        <v>992</v>
      </c>
      <c r="D364" s="40"/>
      <c r="E364" s="40">
        <v>240</v>
      </c>
      <c r="F364" s="40">
        <v>6320</v>
      </c>
      <c r="G364" s="40">
        <f t="shared" si="6"/>
        <v>2406320</v>
      </c>
      <c r="H364" s="40" t="s">
        <v>1185</v>
      </c>
      <c r="I364" s="40" t="s">
        <v>1996</v>
      </c>
      <c r="J364" s="40"/>
      <c r="K364" s="40"/>
      <c r="L364" s="40" t="s">
        <v>1997</v>
      </c>
      <c r="M364" s="40" t="str">
        <f t="shared" si="7"/>
        <v>9741 CP</v>
      </c>
      <c r="N364" s="40" t="str">
        <f t="shared" si="8"/>
        <v>GRONINGEN</v>
      </c>
      <c r="O364" s="40" t="s">
        <v>1998</v>
      </c>
      <c r="P364" s="40" t="s">
        <v>1999</v>
      </c>
    </row>
    <row r="365" spans="3:16" ht="12.75" hidden="1">
      <c r="C365" s="40" t="s">
        <v>992</v>
      </c>
      <c r="D365" s="40"/>
      <c r="E365" s="40">
        <v>240</v>
      </c>
      <c r="F365" s="40">
        <v>6710</v>
      </c>
      <c r="G365" s="40">
        <f t="shared" si="6"/>
        <v>2406710</v>
      </c>
      <c r="H365" s="40" t="s">
        <v>1012</v>
      </c>
      <c r="I365" s="40" t="s">
        <v>2000</v>
      </c>
      <c r="J365" s="40"/>
      <c r="K365" s="40"/>
      <c r="L365" s="40" t="s">
        <v>2288</v>
      </c>
      <c r="M365" s="40" t="str">
        <f t="shared" si="7"/>
        <v>2300 AC</v>
      </c>
      <c r="N365" s="40" t="str">
        <f t="shared" si="8"/>
        <v>LEIDEN</v>
      </c>
      <c r="O365" s="40" t="s">
        <v>2001</v>
      </c>
      <c r="P365" s="40" t="s">
        <v>2002</v>
      </c>
    </row>
    <row r="366" spans="3:16" ht="12.75" hidden="1">
      <c r="C366" s="40" t="s">
        <v>992</v>
      </c>
      <c r="D366" s="40"/>
      <c r="E366" s="40">
        <v>240</v>
      </c>
      <c r="F366" s="40">
        <v>6900</v>
      </c>
      <c r="G366" s="40">
        <f t="shared" si="6"/>
        <v>2406900</v>
      </c>
      <c r="H366" s="40" t="s">
        <v>1985</v>
      </c>
      <c r="I366" s="40" t="s">
        <v>2003</v>
      </c>
      <c r="J366" s="40"/>
      <c r="K366" s="40"/>
      <c r="L366" s="40" t="s">
        <v>2004</v>
      </c>
      <c r="M366" s="40" t="str">
        <f t="shared" si="7"/>
        <v>1200 AM</v>
      </c>
      <c r="N366" s="40" t="str">
        <f t="shared" si="8"/>
        <v>HILVERSUM</v>
      </c>
      <c r="O366" s="40" t="s">
        <v>2005</v>
      </c>
      <c r="P366" s="40" t="s">
        <v>2006</v>
      </c>
    </row>
    <row r="367" spans="3:16" ht="12.75" hidden="1">
      <c r="C367" s="40" t="s">
        <v>992</v>
      </c>
      <c r="D367" s="40"/>
      <c r="E367" s="40">
        <v>291</v>
      </c>
      <c r="F367" s="40">
        <v>95</v>
      </c>
      <c r="G367" s="40">
        <f t="shared" si="6"/>
        <v>2910095</v>
      </c>
      <c r="H367" s="40" t="s">
        <v>1012</v>
      </c>
      <c r="I367" s="40" t="s">
        <v>2007</v>
      </c>
      <c r="J367" s="40"/>
      <c r="K367" s="40"/>
      <c r="L367" s="40" t="s">
        <v>2008</v>
      </c>
      <c r="M367" s="40" t="str">
        <f t="shared" si="7"/>
        <v>3502 GA</v>
      </c>
      <c r="N367" s="40" t="str">
        <f t="shared" si="8"/>
        <v>UTRECHT</v>
      </c>
      <c r="O367" s="40" t="s">
        <v>2009</v>
      </c>
      <c r="P367" s="40" t="s">
        <v>2010</v>
      </c>
    </row>
    <row r="368" spans="3:16" ht="12.75" hidden="1">
      <c r="C368" s="40" t="s">
        <v>992</v>
      </c>
      <c r="D368" s="40"/>
      <c r="E368" s="40">
        <v>291</v>
      </c>
      <c r="F368" s="40">
        <v>2</v>
      </c>
      <c r="G368" s="40">
        <f t="shared" si="6"/>
        <v>2910002</v>
      </c>
      <c r="H368" s="40" t="s">
        <v>993</v>
      </c>
      <c r="I368" s="40" t="s">
        <v>2011</v>
      </c>
      <c r="J368" s="40"/>
      <c r="K368" s="40"/>
      <c r="L368" s="40" t="s">
        <v>2012</v>
      </c>
      <c r="M368" s="40" t="str">
        <f t="shared" si="7"/>
        <v>5670 AB</v>
      </c>
      <c r="N368" s="40" t="str">
        <f t="shared" si="8"/>
        <v>NUENEN</v>
      </c>
      <c r="O368" s="40" t="s">
        <v>2013</v>
      </c>
      <c r="P368" s="40" t="s">
        <v>2014</v>
      </c>
    </row>
    <row r="369" spans="3:16" ht="12.75" hidden="1">
      <c r="C369" s="40" t="s">
        <v>992</v>
      </c>
      <c r="D369" s="40"/>
      <c r="E369" s="40">
        <v>291</v>
      </c>
      <c r="F369" s="40">
        <v>3</v>
      </c>
      <c r="G369" s="40">
        <f t="shared" si="6"/>
        <v>2910003</v>
      </c>
      <c r="H369" s="40" t="s">
        <v>993</v>
      </c>
      <c r="I369" s="40" t="s">
        <v>2015</v>
      </c>
      <c r="J369" s="40"/>
      <c r="K369" s="40"/>
      <c r="L369" s="40" t="s">
        <v>2016</v>
      </c>
      <c r="M369" s="40" t="str">
        <f t="shared" si="7"/>
        <v>2661 ST</v>
      </c>
      <c r="N369" s="40" t="str">
        <f t="shared" si="8"/>
        <v>BERGSCHENHOEK</v>
      </c>
      <c r="O369" s="40" t="s">
        <v>2017</v>
      </c>
      <c r="P369" s="40" t="s">
        <v>2018</v>
      </c>
    </row>
    <row r="370" spans="3:16" ht="12.75" hidden="1">
      <c r="C370" s="40" t="s">
        <v>992</v>
      </c>
      <c r="D370" s="40"/>
      <c r="E370" s="40">
        <v>291</v>
      </c>
      <c r="F370" s="40">
        <v>4</v>
      </c>
      <c r="G370" s="40">
        <f t="shared" si="6"/>
        <v>2910004</v>
      </c>
      <c r="H370" s="40" t="s">
        <v>1012</v>
      </c>
      <c r="I370" s="40" t="s">
        <v>2019</v>
      </c>
      <c r="J370" s="40"/>
      <c r="K370" s="40"/>
      <c r="L370" s="40" t="s">
        <v>2020</v>
      </c>
      <c r="M370" s="40" t="str">
        <f t="shared" si="7"/>
        <v>1081 GJ</v>
      </c>
      <c r="N370" s="40" t="str">
        <f t="shared" si="8"/>
        <v>AMSTERDAM</v>
      </c>
      <c r="O370" s="40" t="s">
        <v>2021</v>
      </c>
      <c r="P370" s="40" t="s">
        <v>2022</v>
      </c>
    </row>
    <row r="371" spans="3:16" ht="12.75" hidden="1">
      <c r="C371" s="40" t="s">
        <v>992</v>
      </c>
      <c r="D371" s="40"/>
      <c r="E371" s="40">
        <v>291</v>
      </c>
      <c r="F371" s="40">
        <v>5</v>
      </c>
      <c r="G371" s="40">
        <f t="shared" si="6"/>
        <v>2910005</v>
      </c>
      <c r="H371" s="40" t="s">
        <v>993</v>
      </c>
      <c r="I371" s="40" t="s">
        <v>2023</v>
      </c>
      <c r="J371" s="40"/>
      <c r="K371" s="40"/>
      <c r="L371" s="40" t="s">
        <v>2024</v>
      </c>
      <c r="M371" s="40" t="str">
        <f t="shared" si="7"/>
        <v>2908 LP</v>
      </c>
      <c r="N371" s="40" t="str">
        <f t="shared" si="8"/>
        <v>CAPELLE AAN DEN IJSSEL</v>
      </c>
      <c r="O371" s="40" t="s">
        <v>2025</v>
      </c>
      <c r="P371" s="40" t="s">
        <v>2026</v>
      </c>
    </row>
    <row r="372" spans="3:16" ht="12.75" hidden="1">
      <c r="C372" s="40" t="s">
        <v>992</v>
      </c>
      <c r="D372" s="40"/>
      <c r="E372" s="40">
        <v>291</v>
      </c>
      <c r="F372" s="40">
        <v>6</v>
      </c>
      <c r="G372" s="40">
        <f t="shared" si="6"/>
        <v>2910006</v>
      </c>
      <c r="H372" s="40" t="s">
        <v>993</v>
      </c>
      <c r="I372" s="40" t="s">
        <v>2027</v>
      </c>
      <c r="J372" s="40"/>
      <c r="K372" s="40"/>
      <c r="L372" s="40" t="s">
        <v>2028</v>
      </c>
      <c r="M372" s="40" t="str">
        <f t="shared" si="7"/>
        <v>1103 JT</v>
      </c>
      <c r="N372" s="40" t="str">
        <f t="shared" si="8"/>
        <v>AMSTERDAM ZUIDOOST</v>
      </c>
      <c r="O372" s="40" t="s">
        <v>2029</v>
      </c>
      <c r="P372" s="40" t="s">
        <v>2030</v>
      </c>
    </row>
    <row r="373" spans="3:16" ht="12.75" hidden="1">
      <c r="C373" s="40" t="s">
        <v>992</v>
      </c>
      <c r="D373" s="40"/>
      <c r="E373" s="40">
        <v>291</v>
      </c>
      <c r="F373" s="40">
        <v>7</v>
      </c>
      <c r="G373" s="40">
        <f t="shared" si="6"/>
        <v>2910007</v>
      </c>
      <c r="H373" s="40" t="s">
        <v>1012</v>
      </c>
      <c r="I373" s="40" t="s">
        <v>2031</v>
      </c>
      <c r="J373" s="40"/>
      <c r="K373" s="40"/>
      <c r="L373" s="40" t="s">
        <v>2032</v>
      </c>
      <c r="M373" s="40" t="str">
        <f t="shared" si="7"/>
        <v>1406 NW</v>
      </c>
      <c r="N373" s="40" t="str">
        <f t="shared" si="8"/>
        <v>BUSSUM</v>
      </c>
      <c r="O373" s="40" t="s">
        <v>2033</v>
      </c>
      <c r="P373" s="40" t="s">
        <v>2034</v>
      </c>
    </row>
    <row r="374" spans="3:16" ht="12.75" hidden="1">
      <c r="C374" s="40" t="s">
        <v>992</v>
      </c>
      <c r="D374" s="40"/>
      <c r="E374" s="40">
        <v>291</v>
      </c>
      <c r="F374" s="40">
        <v>12</v>
      </c>
      <c r="G374" s="40">
        <f t="shared" si="6"/>
        <v>2910012</v>
      </c>
      <c r="H374" s="40" t="s">
        <v>993</v>
      </c>
      <c r="I374" s="40" t="s">
        <v>2035</v>
      </c>
      <c r="J374" s="40"/>
      <c r="K374" s="40"/>
      <c r="L374" s="40" t="s">
        <v>2036</v>
      </c>
      <c r="M374" s="40" t="str">
        <f t="shared" si="7"/>
        <v>3311 GR</v>
      </c>
      <c r="N374" s="40" t="str">
        <f t="shared" si="8"/>
        <v>DORDRECHT</v>
      </c>
      <c r="O374" s="40" t="s">
        <v>2037</v>
      </c>
      <c r="P374" s="40" t="s">
        <v>2038</v>
      </c>
    </row>
    <row r="375" spans="3:16" ht="12.75" hidden="1">
      <c r="C375" s="40" t="s">
        <v>992</v>
      </c>
      <c r="D375" s="40"/>
      <c r="E375" s="40">
        <v>291</v>
      </c>
      <c r="F375" s="40">
        <v>13</v>
      </c>
      <c r="G375" s="40">
        <f t="shared" si="6"/>
        <v>2910013</v>
      </c>
      <c r="H375" s="40" t="s">
        <v>993</v>
      </c>
      <c r="I375" s="40" t="s">
        <v>2039</v>
      </c>
      <c r="J375" s="40"/>
      <c r="K375" s="40"/>
      <c r="L375" s="40" t="s">
        <v>2040</v>
      </c>
      <c r="M375" s="40" t="str">
        <f t="shared" si="7"/>
        <v>3067 GH</v>
      </c>
      <c r="N375" s="40" t="str">
        <f t="shared" si="8"/>
        <v>ROTTERDAM</v>
      </c>
      <c r="O375" s="40" t="s">
        <v>2041</v>
      </c>
      <c r="P375" s="40" t="s">
        <v>2042</v>
      </c>
    </row>
    <row r="376" spans="3:16" ht="12.75" hidden="1">
      <c r="C376" s="40" t="s">
        <v>992</v>
      </c>
      <c r="D376" s="40"/>
      <c r="E376" s="40">
        <v>291</v>
      </c>
      <c r="F376" s="40">
        <v>16</v>
      </c>
      <c r="G376" s="40">
        <f t="shared" si="6"/>
        <v>2910016</v>
      </c>
      <c r="H376" s="40" t="s">
        <v>993</v>
      </c>
      <c r="I376" s="40" t="s">
        <v>2043</v>
      </c>
      <c r="J376" s="40"/>
      <c r="K376" s="40"/>
      <c r="L376" s="40" t="s">
        <v>2044</v>
      </c>
      <c r="M376" s="40" t="str">
        <f t="shared" si="7"/>
        <v>7548 PC</v>
      </c>
      <c r="N376" s="40" t="str">
        <f t="shared" si="8"/>
        <v>ENSCHEDE</v>
      </c>
      <c r="O376" s="40" t="s">
        <v>2045</v>
      </c>
      <c r="P376" s="40" t="s">
        <v>2046</v>
      </c>
    </row>
    <row r="377" spans="3:16" ht="12.75" hidden="1">
      <c r="C377" s="40" t="s">
        <v>992</v>
      </c>
      <c r="D377" s="40"/>
      <c r="E377" s="40">
        <v>291</v>
      </c>
      <c r="F377" s="40">
        <v>17</v>
      </c>
      <c r="G377" s="40">
        <f t="shared" si="6"/>
        <v>2910017</v>
      </c>
      <c r="H377" s="40" t="s">
        <v>993</v>
      </c>
      <c r="I377" s="40" t="s">
        <v>2047</v>
      </c>
      <c r="J377" s="40"/>
      <c r="K377" s="40"/>
      <c r="L377" s="40" t="s">
        <v>2048</v>
      </c>
      <c r="M377" s="40" t="str">
        <f t="shared" si="7"/>
        <v>6224 EG</v>
      </c>
      <c r="N377" s="40" t="str">
        <f t="shared" si="8"/>
        <v>MAASTRICHT</v>
      </c>
      <c r="O377" s="40" t="s">
        <v>2049</v>
      </c>
      <c r="P377" s="40" t="s">
        <v>2050</v>
      </c>
    </row>
    <row r="378" spans="3:16" ht="12.75" hidden="1">
      <c r="C378" s="40" t="s">
        <v>992</v>
      </c>
      <c r="D378" s="40"/>
      <c r="E378" s="40">
        <v>291</v>
      </c>
      <c r="F378" s="40">
        <v>18</v>
      </c>
      <c r="G378" s="40">
        <f t="shared" si="6"/>
        <v>2910018</v>
      </c>
      <c r="H378" s="40" t="s">
        <v>993</v>
      </c>
      <c r="I378" s="40" t="s">
        <v>2051</v>
      </c>
      <c r="J378" s="40"/>
      <c r="K378" s="40"/>
      <c r="L378" s="40" t="s">
        <v>2052</v>
      </c>
      <c r="M378" s="40" t="str">
        <f t="shared" si="7"/>
        <v>1404 DG</v>
      </c>
      <c r="N378" s="40" t="str">
        <f t="shared" si="8"/>
        <v>BUSSUM</v>
      </c>
      <c r="O378" s="40" t="s">
        <v>2053</v>
      </c>
      <c r="P378" s="40" t="s">
        <v>2054</v>
      </c>
    </row>
    <row r="379" spans="3:16" ht="12.75" hidden="1">
      <c r="C379" s="40" t="s">
        <v>992</v>
      </c>
      <c r="D379" s="40"/>
      <c r="E379" s="40">
        <v>291</v>
      </c>
      <c r="F379" s="40">
        <v>20</v>
      </c>
      <c r="G379" s="40">
        <f t="shared" si="6"/>
        <v>2910020</v>
      </c>
      <c r="H379" s="40" t="s">
        <v>1012</v>
      </c>
      <c r="I379" s="40" t="s">
        <v>2055</v>
      </c>
      <c r="J379" s="40"/>
      <c r="K379" s="40"/>
      <c r="L379" s="40" t="s">
        <v>2056</v>
      </c>
      <c r="M379" s="40" t="str">
        <f t="shared" si="7"/>
        <v>1071 LH</v>
      </c>
      <c r="N379" s="40" t="str">
        <f t="shared" si="8"/>
        <v>AMSTERDAM</v>
      </c>
      <c r="O379" s="40" t="s">
        <v>2057</v>
      </c>
      <c r="P379" s="40" t="s">
        <v>2058</v>
      </c>
    </row>
    <row r="380" spans="3:16" ht="12.75" hidden="1">
      <c r="C380" s="40" t="s">
        <v>992</v>
      </c>
      <c r="D380" s="40"/>
      <c r="E380" s="40">
        <v>291</v>
      </c>
      <c r="F380" s="40">
        <v>21</v>
      </c>
      <c r="G380" s="40">
        <f t="shared" si="6"/>
        <v>2910021</v>
      </c>
      <c r="H380" s="40" t="s">
        <v>993</v>
      </c>
      <c r="I380" s="40" t="s">
        <v>2059</v>
      </c>
      <c r="J380" s="40"/>
      <c r="K380" s="40"/>
      <c r="L380" s="40" t="s">
        <v>2060</v>
      </c>
      <c r="M380" s="40" t="str">
        <f t="shared" si="7"/>
        <v>3890 AC</v>
      </c>
      <c r="N380" s="40" t="str">
        <f t="shared" si="8"/>
        <v>ZEEWOLDE</v>
      </c>
      <c r="O380" s="40" t="s">
        <v>2061</v>
      </c>
      <c r="P380" s="40" t="s">
        <v>2062</v>
      </c>
    </row>
    <row r="381" spans="3:16" ht="12.75" hidden="1">
      <c r="C381" s="40" t="s">
        <v>992</v>
      </c>
      <c r="D381" s="40"/>
      <c r="E381" s="40">
        <v>291</v>
      </c>
      <c r="F381" s="40">
        <v>23</v>
      </c>
      <c r="G381" s="40">
        <f t="shared" si="6"/>
        <v>2910023</v>
      </c>
      <c r="H381" s="40" t="s">
        <v>993</v>
      </c>
      <c r="I381" s="40" t="s">
        <v>2063</v>
      </c>
      <c r="J381" s="40"/>
      <c r="K381" s="40"/>
      <c r="L381" s="40" t="s">
        <v>2064</v>
      </c>
      <c r="M381" s="40" t="str">
        <f t="shared" si="7"/>
        <v>5731 WD</v>
      </c>
      <c r="N381" s="40" t="str">
        <f t="shared" si="8"/>
        <v>MIERLO</v>
      </c>
      <c r="O381" s="40" t="s">
        <v>2065</v>
      </c>
      <c r="P381" s="40" t="s">
        <v>2066</v>
      </c>
    </row>
    <row r="382" spans="3:16" ht="12.75" hidden="1">
      <c r="C382" s="40" t="s">
        <v>992</v>
      </c>
      <c r="D382" s="40"/>
      <c r="E382" s="40">
        <v>291</v>
      </c>
      <c r="F382" s="40">
        <v>24</v>
      </c>
      <c r="G382" s="40">
        <f t="shared" si="6"/>
        <v>2910024</v>
      </c>
      <c r="H382" s="40" t="s">
        <v>993</v>
      </c>
      <c r="I382" s="40" t="s">
        <v>2067</v>
      </c>
      <c r="J382" s="40"/>
      <c r="K382" s="40"/>
      <c r="L382" s="40" t="s">
        <v>2068</v>
      </c>
      <c r="M382" s="40" t="str">
        <f t="shared" si="7"/>
        <v>3160 AA</v>
      </c>
      <c r="N382" s="40" t="str">
        <f t="shared" si="8"/>
        <v>RHOON</v>
      </c>
      <c r="O382" s="40" t="s">
        <v>2069</v>
      </c>
      <c r="P382" s="40" t="s">
        <v>2070</v>
      </c>
    </row>
    <row r="383" spans="3:16" ht="12.75" hidden="1">
      <c r="C383" s="40" t="s">
        <v>992</v>
      </c>
      <c r="D383" s="40"/>
      <c r="E383" s="40">
        <v>291</v>
      </c>
      <c r="F383" s="40">
        <v>25</v>
      </c>
      <c r="G383" s="40">
        <f t="shared" si="6"/>
        <v>2910025</v>
      </c>
      <c r="H383" s="40" t="s">
        <v>993</v>
      </c>
      <c r="I383" s="40" t="s">
        <v>2071</v>
      </c>
      <c r="J383" s="40"/>
      <c r="K383" s="40"/>
      <c r="L383" s="40" t="s">
        <v>2072</v>
      </c>
      <c r="M383" s="40" t="str">
        <f t="shared" si="7"/>
        <v>1212 ES</v>
      </c>
      <c r="N383" s="40" t="str">
        <f t="shared" si="8"/>
        <v>HILVERSUM</v>
      </c>
      <c r="O383" s="40" t="s">
        <v>2073</v>
      </c>
      <c r="P383" s="40" t="s">
        <v>2074</v>
      </c>
    </row>
    <row r="384" spans="3:16" ht="12.75" hidden="1">
      <c r="C384" s="40" t="s">
        <v>992</v>
      </c>
      <c r="D384" s="40"/>
      <c r="E384" s="40">
        <v>291</v>
      </c>
      <c r="F384" s="40">
        <v>26</v>
      </c>
      <c r="G384" s="40">
        <f t="shared" si="6"/>
        <v>2910026</v>
      </c>
      <c r="H384" s="40" t="s">
        <v>993</v>
      </c>
      <c r="I384" s="40" t="s">
        <v>2075</v>
      </c>
      <c r="J384" s="40"/>
      <c r="K384" s="40"/>
      <c r="L384" s="40" t="s">
        <v>2076</v>
      </c>
      <c r="M384" s="40" t="str">
        <f t="shared" si="7"/>
        <v>5402 ZG</v>
      </c>
      <c r="N384" s="40" t="str">
        <f t="shared" si="8"/>
        <v>UDEN</v>
      </c>
      <c r="O384" s="40" t="s">
        <v>2077</v>
      </c>
      <c r="P384" s="40" t="s">
        <v>2078</v>
      </c>
    </row>
    <row r="385" spans="3:16" ht="12.75" hidden="1">
      <c r="C385" s="40" t="s">
        <v>992</v>
      </c>
      <c r="D385" s="40"/>
      <c r="E385" s="40">
        <v>291</v>
      </c>
      <c r="F385" s="40">
        <v>27</v>
      </c>
      <c r="G385" s="40">
        <f t="shared" si="6"/>
        <v>2910027</v>
      </c>
      <c r="H385" s="40" t="s">
        <v>993</v>
      </c>
      <c r="I385" s="40" t="s">
        <v>2079</v>
      </c>
      <c r="J385" s="40"/>
      <c r="K385" s="40"/>
      <c r="L385" s="40" t="s">
        <v>2080</v>
      </c>
      <c r="M385" s="40" t="str">
        <f t="shared" si="7"/>
        <v>8011 AD</v>
      </c>
      <c r="N385" s="40" t="str">
        <f t="shared" si="8"/>
        <v>ZWOLLE</v>
      </c>
      <c r="O385" s="40" t="s">
        <v>2081</v>
      </c>
      <c r="P385" s="40" t="s">
        <v>2082</v>
      </c>
    </row>
    <row r="386" spans="3:16" ht="12.75" hidden="1">
      <c r="C386" s="40" t="s">
        <v>992</v>
      </c>
      <c r="D386" s="40"/>
      <c r="E386" s="40">
        <v>291</v>
      </c>
      <c r="F386" s="40">
        <v>28</v>
      </c>
      <c r="G386" s="40">
        <f t="shared" si="6"/>
        <v>2910028</v>
      </c>
      <c r="H386" s="40" t="s">
        <v>993</v>
      </c>
      <c r="I386" s="40" t="s">
        <v>2083</v>
      </c>
      <c r="J386" s="40"/>
      <c r="K386" s="40"/>
      <c r="L386" s="40" t="s">
        <v>2084</v>
      </c>
      <c r="M386" s="40" t="str">
        <f t="shared" si="7"/>
        <v>1321 LB</v>
      </c>
      <c r="N386" s="40" t="str">
        <f t="shared" si="8"/>
        <v>ALMERE</v>
      </c>
      <c r="O386" s="40" t="s">
        <v>2085</v>
      </c>
      <c r="P386" s="40" t="s">
        <v>2086</v>
      </c>
    </row>
    <row r="387" spans="3:16" ht="12.75" hidden="1">
      <c r="C387" s="40" t="s">
        <v>992</v>
      </c>
      <c r="D387" s="40"/>
      <c r="E387" s="40">
        <v>291</v>
      </c>
      <c r="F387" s="40">
        <v>30</v>
      </c>
      <c r="G387" s="40">
        <f t="shared" si="6"/>
        <v>2910030</v>
      </c>
      <c r="H387" s="40" t="s">
        <v>993</v>
      </c>
      <c r="I387" s="40" t="s">
        <v>2087</v>
      </c>
      <c r="J387" s="40"/>
      <c r="K387" s="40"/>
      <c r="L387" s="40" t="s">
        <v>2088</v>
      </c>
      <c r="M387" s="40" t="str">
        <f t="shared" si="7"/>
        <v>3703 DB</v>
      </c>
      <c r="N387" s="40" t="str">
        <f t="shared" si="8"/>
        <v>ZEIST</v>
      </c>
      <c r="O387" s="40" t="s">
        <v>2089</v>
      </c>
      <c r="P387" s="40" t="s">
        <v>2090</v>
      </c>
    </row>
    <row r="388" spans="3:16" ht="12.75" hidden="1">
      <c r="C388" s="40" t="s">
        <v>992</v>
      </c>
      <c r="D388" s="40"/>
      <c r="E388" s="40">
        <v>291</v>
      </c>
      <c r="F388" s="40">
        <v>31</v>
      </c>
      <c r="G388" s="40">
        <f t="shared" si="6"/>
        <v>2910031</v>
      </c>
      <c r="H388" s="40" t="s">
        <v>1012</v>
      </c>
      <c r="I388" s="40" t="s">
        <v>2091</v>
      </c>
      <c r="J388" s="40"/>
      <c r="K388" s="40"/>
      <c r="L388" s="40" t="s">
        <v>2092</v>
      </c>
      <c r="M388" s="40" t="str">
        <f t="shared" si="7"/>
        <v>1082 AZ</v>
      </c>
      <c r="N388" s="40" t="str">
        <f t="shared" si="8"/>
        <v>AMSTERDAM</v>
      </c>
      <c r="O388" s="40" t="s">
        <v>2093</v>
      </c>
      <c r="P388" s="40" t="s">
        <v>2094</v>
      </c>
    </row>
    <row r="389" spans="3:16" ht="12.75" hidden="1">
      <c r="C389" s="40" t="s">
        <v>992</v>
      </c>
      <c r="D389" s="40"/>
      <c r="E389" s="40">
        <v>291</v>
      </c>
      <c r="F389" s="40">
        <v>32</v>
      </c>
      <c r="G389" s="40">
        <f t="shared" si="6"/>
        <v>2910032</v>
      </c>
      <c r="H389" s="40" t="s">
        <v>993</v>
      </c>
      <c r="I389" s="40" t="s">
        <v>2095</v>
      </c>
      <c r="J389" s="40"/>
      <c r="K389" s="40"/>
      <c r="L389" s="40" t="s">
        <v>2096</v>
      </c>
      <c r="M389" s="40" t="str">
        <f t="shared" si="7"/>
        <v>8233 GT</v>
      </c>
      <c r="N389" s="40" t="str">
        <f t="shared" si="8"/>
        <v>LELYSTAD</v>
      </c>
      <c r="O389" s="40" t="s">
        <v>2097</v>
      </c>
      <c r="P389" s="40" t="s">
        <v>2098</v>
      </c>
    </row>
    <row r="390" spans="3:16" ht="12.75" hidden="1">
      <c r="C390" s="40" t="s">
        <v>992</v>
      </c>
      <c r="D390" s="40"/>
      <c r="E390" s="40">
        <v>291</v>
      </c>
      <c r="F390" s="40">
        <v>36</v>
      </c>
      <c r="G390" s="40">
        <f t="shared" si="6"/>
        <v>2910036</v>
      </c>
      <c r="H390" s="40" t="s">
        <v>993</v>
      </c>
      <c r="I390" s="40" t="s">
        <v>2099</v>
      </c>
      <c r="J390" s="40"/>
      <c r="K390" s="40"/>
      <c r="L390" s="40" t="s">
        <v>2100</v>
      </c>
      <c r="M390" s="40" t="str">
        <f t="shared" si="7"/>
        <v>1270 AH</v>
      </c>
      <c r="N390" s="40" t="str">
        <f t="shared" si="8"/>
        <v>HUIZEN</v>
      </c>
      <c r="O390" s="40" t="s">
        <v>2101</v>
      </c>
      <c r="P390" s="40" t="s">
        <v>2102</v>
      </c>
    </row>
    <row r="391" spans="3:16" ht="12.75" hidden="1">
      <c r="C391" s="40" t="s">
        <v>992</v>
      </c>
      <c r="D391" s="40"/>
      <c r="E391" s="40">
        <v>291</v>
      </c>
      <c r="F391" s="40">
        <v>37</v>
      </c>
      <c r="G391" s="40">
        <f t="shared" si="6"/>
        <v>2910037</v>
      </c>
      <c r="H391" s="40" t="s">
        <v>993</v>
      </c>
      <c r="I391" s="40" t="s">
        <v>2103</v>
      </c>
      <c r="J391" s="40"/>
      <c r="K391" s="40"/>
      <c r="L391" s="40" t="s">
        <v>2104</v>
      </c>
      <c r="M391" s="40" t="str">
        <f t="shared" si="7"/>
        <v>2584 HT</v>
      </c>
      <c r="N391" s="40" t="str">
        <f t="shared" si="8"/>
        <v>'S-GRAVENHAGE</v>
      </c>
      <c r="O391" s="40" t="s">
        <v>2105</v>
      </c>
      <c r="P391" s="40" t="s">
        <v>2106</v>
      </c>
    </row>
    <row r="392" spans="3:16" ht="12.75" hidden="1">
      <c r="C392" s="40" t="s">
        <v>992</v>
      </c>
      <c r="D392" s="40"/>
      <c r="E392" s="40">
        <v>291</v>
      </c>
      <c r="F392" s="40">
        <v>39</v>
      </c>
      <c r="G392" s="40">
        <f t="shared" si="6"/>
        <v>2910039</v>
      </c>
      <c r="H392" s="40" t="s">
        <v>2107</v>
      </c>
      <c r="I392" s="40" t="s">
        <v>2108</v>
      </c>
      <c r="J392" s="40"/>
      <c r="K392" s="40"/>
      <c r="L392" s="40" t="s">
        <v>2109</v>
      </c>
      <c r="M392" s="40" t="str">
        <f t="shared" si="7"/>
        <v>6710 BM</v>
      </c>
      <c r="N392" s="40" t="str">
        <f t="shared" si="8"/>
        <v>EDE GLD</v>
      </c>
      <c r="O392" s="40" t="s">
        <v>2110</v>
      </c>
      <c r="P392" s="40" t="s">
        <v>2111</v>
      </c>
    </row>
    <row r="393" spans="3:16" ht="12.75" hidden="1">
      <c r="C393" s="40" t="s">
        <v>992</v>
      </c>
      <c r="D393" s="40"/>
      <c r="E393" s="40">
        <v>291</v>
      </c>
      <c r="F393" s="40">
        <v>40</v>
      </c>
      <c r="G393" s="40">
        <f t="shared" si="6"/>
        <v>2910040</v>
      </c>
      <c r="H393" s="40" t="s">
        <v>993</v>
      </c>
      <c r="I393" s="40" t="s">
        <v>2112</v>
      </c>
      <c r="J393" s="40"/>
      <c r="K393" s="40"/>
      <c r="L393" s="40" t="s">
        <v>2113</v>
      </c>
      <c r="M393" s="40" t="str">
        <f t="shared" si="7"/>
        <v>6881 RP</v>
      </c>
      <c r="N393" s="40" t="str">
        <f t="shared" si="8"/>
        <v>VELP GLD</v>
      </c>
      <c r="O393" s="40" t="s">
        <v>2114</v>
      </c>
      <c r="P393" s="40" t="s">
        <v>2115</v>
      </c>
    </row>
    <row r="394" spans="3:16" ht="12.75" hidden="1">
      <c r="C394" s="40" t="s">
        <v>992</v>
      </c>
      <c r="D394" s="40"/>
      <c r="E394" s="40">
        <v>291</v>
      </c>
      <c r="F394" s="40">
        <v>41</v>
      </c>
      <c r="G394" s="40">
        <f aca="true" t="shared" si="9" ref="G394:G457">E394*10000+F394</f>
        <v>2910041</v>
      </c>
      <c r="H394" s="40" t="s">
        <v>993</v>
      </c>
      <c r="I394" s="40" t="s">
        <v>2116</v>
      </c>
      <c r="J394" s="40"/>
      <c r="K394" s="40"/>
      <c r="L394" s="40" t="s">
        <v>2117</v>
      </c>
      <c r="M394" s="40" t="str">
        <f aca="true" t="shared" si="10" ref="M394:M457">LEFT(O394,7)</f>
        <v>1965 BM</v>
      </c>
      <c r="N394" s="40" t="str">
        <f aca="true" t="shared" si="11" ref="N394:N457">REPLACE(O394,1,9,"")</f>
        <v>HEEMSKERK</v>
      </c>
      <c r="O394" s="40" t="s">
        <v>2118</v>
      </c>
      <c r="P394" s="40" t="s">
        <v>2119</v>
      </c>
    </row>
    <row r="395" spans="3:16" ht="12.75" hidden="1">
      <c r="C395" s="40" t="s">
        <v>992</v>
      </c>
      <c r="D395" s="40"/>
      <c r="E395" s="40">
        <v>291</v>
      </c>
      <c r="F395" s="40">
        <v>42</v>
      </c>
      <c r="G395" s="40">
        <f t="shared" si="9"/>
        <v>2910042</v>
      </c>
      <c r="H395" s="40" t="s">
        <v>1012</v>
      </c>
      <c r="I395" s="40" t="s">
        <v>2120</v>
      </c>
      <c r="J395" s="40"/>
      <c r="K395" s="40"/>
      <c r="L395" s="40" t="s">
        <v>2121</v>
      </c>
      <c r="M395" s="40" t="str">
        <f t="shared" si="10"/>
        <v>2616 LS</v>
      </c>
      <c r="N395" s="40" t="str">
        <f t="shared" si="11"/>
        <v>DELFT</v>
      </c>
      <c r="O395" s="40" t="s">
        <v>2122</v>
      </c>
      <c r="P395" s="40" t="s">
        <v>2123</v>
      </c>
    </row>
    <row r="396" spans="3:16" ht="12.75" hidden="1">
      <c r="C396" s="40" t="s">
        <v>992</v>
      </c>
      <c r="D396" s="40"/>
      <c r="E396" s="40">
        <v>291</v>
      </c>
      <c r="F396" s="40">
        <v>43</v>
      </c>
      <c r="G396" s="40">
        <f t="shared" si="9"/>
        <v>2910043</v>
      </c>
      <c r="H396" s="40" t="s">
        <v>993</v>
      </c>
      <c r="I396" s="40" t="s">
        <v>2124</v>
      </c>
      <c r="J396" s="40"/>
      <c r="K396" s="40"/>
      <c r="L396" s="40" t="s">
        <v>2125</v>
      </c>
      <c r="M396" s="40" t="str">
        <f t="shared" si="10"/>
        <v>1023 NL</v>
      </c>
      <c r="N396" s="40" t="str">
        <f t="shared" si="11"/>
        <v>AMSTERDAM</v>
      </c>
      <c r="O396" s="40" t="s">
        <v>2126</v>
      </c>
      <c r="P396" s="40" t="s">
        <v>2127</v>
      </c>
    </row>
    <row r="397" spans="3:16" ht="12.75" hidden="1">
      <c r="C397" s="40" t="s">
        <v>992</v>
      </c>
      <c r="D397" s="40"/>
      <c r="E397" s="40">
        <v>291</v>
      </c>
      <c r="F397" s="40">
        <v>45</v>
      </c>
      <c r="G397" s="40">
        <f t="shared" si="9"/>
        <v>2910045</v>
      </c>
      <c r="H397" s="40" t="s">
        <v>1012</v>
      </c>
      <c r="I397" s="40" t="s">
        <v>2128</v>
      </c>
      <c r="J397" s="40"/>
      <c r="K397" s="40"/>
      <c r="L397" s="40" t="s">
        <v>2129</v>
      </c>
      <c r="M397" s="40" t="str">
        <f t="shared" si="10"/>
        <v>5657 EA</v>
      </c>
      <c r="N397" s="40" t="str">
        <f t="shared" si="11"/>
        <v>EINDHOVEN</v>
      </c>
      <c r="O397" s="40" t="s">
        <v>2130</v>
      </c>
      <c r="P397" s="40" t="s">
        <v>2131</v>
      </c>
    </row>
    <row r="398" spans="3:16" ht="12.75" hidden="1">
      <c r="C398" s="40" t="s">
        <v>992</v>
      </c>
      <c r="D398" s="40"/>
      <c r="E398" s="40">
        <v>291</v>
      </c>
      <c r="F398" s="40">
        <v>46</v>
      </c>
      <c r="G398" s="40">
        <f t="shared" si="9"/>
        <v>2910046</v>
      </c>
      <c r="H398" s="40" t="s">
        <v>993</v>
      </c>
      <c r="I398" s="40" t="s">
        <v>2132</v>
      </c>
      <c r="J398" s="40"/>
      <c r="K398" s="40"/>
      <c r="L398" s="40" t="s">
        <v>2133</v>
      </c>
      <c r="M398" s="40" t="str">
        <f t="shared" si="10"/>
        <v>3065 DC</v>
      </c>
      <c r="N398" s="40" t="str">
        <f t="shared" si="11"/>
        <v>ROTTERDAM</v>
      </c>
      <c r="O398" s="40" t="s">
        <v>2134</v>
      </c>
      <c r="P398" s="40" t="s">
        <v>2135</v>
      </c>
    </row>
    <row r="399" spans="3:16" ht="12.75" hidden="1">
      <c r="C399" s="40" t="s">
        <v>992</v>
      </c>
      <c r="D399" s="40"/>
      <c r="E399" s="40">
        <v>291</v>
      </c>
      <c r="F399" s="40">
        <v>47</v>
      </c>
      <c r="G399" s="40">
        <f t="shared" si="9"/>
        <v>2910047</v>
      </c>
      <c r="H399" s="40" t="s">
        <v>993</v>
      </c>
      <c r="I399" s="40" t="s">
        <v>2136</v>
      </c>
      <c r="J399" s="40"/>
      <c r="K399" s="40"/>
      <c r="L399" s="40" t="s">
        <v>2137</v>
      </c>
      <c r="M399" s="40" t="str">
        <f t="shared" si="10"/>
        <v>1213 RH</v>
      </c>
      <c r="N399" s="40" t="str">
        <f t="shared" si="11"/>
        <v>HILVERSUM</v>
      </c>
      <c r="O399" s="40" t="s">
        <v>2138</v>
      </c>
      <c r="P399" s="40" t="s">
        <v>2139</v>
      </c>
    </row>
    <row r="400" spans="3:16" ht="12.75" hidden="1">
      <c r="C400" s="40" t="s">
        <v>992</v>
      </c>
      <c r="D400" s="40"/>
      <c r="E400" s="40">
        <v>291</v>
      </c>
      <c r="F400" s="40">
        <v>48</v>
      </c>
      <c r="G400" s="40">
        <f t="shared" si="9"/>
        <v>2910048</v>
      </c>
      <c r="H400" s="40" t="s">
        <v>993</v>
      </c>
      <c r="I400" s="40" t="s">
        <v>2140</v>
      </c>
      <c r="J400" s="40"/>
      <c r="K400" s="40"/>
      <c r="L400" s="40" t="s">
        <v>2141</v>
      </c>
      <c r="M400" s="40" t="str">
        <f t="shared" si="10"/>
        <v>7521 PL</v>
      </c>
      <c r="N400" s="40" t="str">
        <f t="shared" si="11"/>
        <v>ENSCHEDE</v>
      </c>
      <c r="O400" s="40" t="s">
        <v>2142</v>
      </c>
      <c r="P400" s="40" t="s">
        <v>2143</v>
      </c>
    </row>
    <row r="401" spans="3:16" ht="12.75" hidden="1">
      <c r="C401" s="40" t="s">
        <v>992</v>
      </c>
      <c r="D401" s="40"/>
      <c r="E401" s="40">
        <v>291</v>
      </c>
      <c r="F401" s="40">
        <v>50</v>
      </c>
      <c r="G401" s="40">
        <f t="shared" si="9"/>
        <v>2910050</v>
      </c>
      <c r="H401" s="40" t="s">
        <v>2144</v>
      </c>
      <c r="I401" s="40" t="s">
        <v>2145</v>
      </c>
      <c r="J401" s="40"/>
      <c r="K401" s="40"/>
      <c r="L401" s="40" t="s">
        <v>2146</v>
      </c>
      <c r="M401" s="40" t="str">
        <f t="shared" si="10"/>
        <v>5361 GW</v>
      </c>
      <c r="N401" s="40" t="str">
        <f t="shared" si="11"/>
        <v>GRAVE</v>
      </c>
      <c r="O401" s="40" t="s">
        <v>2147</v>
      </c>
      <c r="P401" s="40" t="s">
        <v>2148</v>
      </c>
    </row>
    <row r="402" spans="3:16" ht="12.75" hidden="1">
      <c r="C402" s="40" t="s">
        <v>992</v>
      </c>
      <c r="D402" s="40"/>
      <c r="E402" s="40">
        <v>291</v>
      </c>
      <c r="F402" s="40">
        <v>57</v>
      </c>
      <c r="G402" s="40">
        <f t="shared" si="9"/>
        <v>2910057</v>
      </c>
      <c r="H402" s="40" t="s">
        <v>993</v>
      </c>
      <c r="I402" s="40" t="s">
        <v>2149</v>
      </c>
      <c r="J402" s="40"/>
      <c r="K402" s="40"/>
      <c r="L402" s="40" t="s">
        <v>2150</v>
      </c>
      <c r="M402" s="40" t="str">
        <f t="shared" si="10"/>
        <v>1171 JE</v>
      </c>
      <c r="N402" s="40" t="str">
        <f t="shared" si="11"/>
        <v>BADHOEVEDORP</v>
      </c>
      <c r="O402" s="40" t="s">
        <v>2151</v>
      </c>
      <c r="P402" s="40" t="s">
        <v>2152</v>
      </c>
    </row>
    <row r="403" spans="3:16" ht="12.75" hidden="1">
      <c r="C403" s="40" t="s">
        <v>992</v>
      </c>
      <c r="D403" s="40"/>
      <c r="E403" s="40">
        <v>291</v>
      </c>
      <c r="F403" s="40">
        <v>59</v>
      </c>
      <c r="G403" s="40">
        <f t="shared" si="9"/>
        <v>2910059</v>
      </c>
      <c r="H403" s="40" t="s">
        <v>993</v>
      </c>
      <c r="I403" s="40" t="s">
        <v>2153</v>
      </c>
      <c r="J403" s="40"/>
      <c r="K403" s="40"/>
      <c r="L403" s="40" t="s">
        <v>2154</v>
      </c>
      <c r="M403" s="40" t="str">
        <f t="shared" si="10"/>
        <v>3970 AC</v>
      </c>
      <c r="N403" s="40" t="str">
        <f t="shared" si="11"/>
        <v>DRIEBERGEN-RIJSENBURG</v>
      </c>
      <c r="O403" s="40" t="s">
        <v>2155</v>
      </c>
      <c r="P403" s="40" t="s">
        <v>2156</v>
      </c>
    </row>
    <row r="404" spans="3:16" ht="12.75" hidden="1">
      <c r="C404" s="40" t="s">
        <v>992</v>
      </c>
      <c r="D404" s="40"/>
      <c r="E404" s="40">
        <v>291</v>
      </c>
      <c r="F404" s="40">
        <v>61</v>
      </c>
      <c r="G404" s="40">
        <f t="shared" si="9"/>
        <v>2910061</v>
      </c>
      <c r="H404" s="40" t="s">
        <v>993</v>
      </c>
      <c r="I404" s="40" t="s">
        <v>2157</v>
      </c>
      <c r="J404" s="40"/>
      <c r="K404" s="40"/>
      <c r="L404" s="40" t="s">
        <v>2158</v>
      </c>
      <c r="M404" s="40" t="str">
        <f t="shared" si="10"/>
        <v>1100 AL</v>
      </c>
      <c r="N404" s="40" t="str">
        <f t="shared" si="11"/>
        <v>AMSTERDAM ZUIDOOST</v>
      </c>
      <c r="O404" s="40" t="s">
        <v>2159</v>
      </c>
      <c r="P404" s="40" t="s">
        <v>2160</v>
      </c>
    </row>
    <row r="405" spans="3:16" ht="12.75" hidden="1">
      <c r="C405" s="40" t="s">
        <v>992</v>
      </c>
      <c r="D405" s="40"/>
      <c r="E405" s="40">
        <v>291</v>
      </c>
      <c r="F405" s="40">
        <v>63</v>
      </c>
      <c r="G405" s="40">
        <f t="shared" si="9"/>
        <v>2910063</v>
      </c>
      <c r="H405" s="40" t="s">
        <v>993</v>
      </c>
      <c r="I405" s="40" t="s">
        <v>2161</v>
      </c>
      <c r="J405" s="40"/>
      <c r="K405" s="40"/>
      <c r="L405" s="40" t="s">
        <v>2162</v>
      </c>
      <c r="M405" s="40" t="str">
        <f t="shared" si="10"/>
        <v>7331 BK</v>
      </c>
      <c r="N405" s="40" t="str">
        <f t="shared" si="11"/>
        <v>APELDOORN</v>
      </c>
      <c r="O405" s="40" t="s">
        <v>2163</v>
      </c>
      <c r="P405" s="40" t="s">
        <v>2164</v>
      </c>
    </row>
    <row r="406" spans="3:16" ht="12.75" hidden="1">
      <c r="C406" s="40" t="s">
        <v>992</v>
      </c>
      <c r="D406" s="40"/>
      <c r="E406" s="40">
        <v>291</v>
      </c>
      <c r="F406" s="40">
        <v>64</v>
      </c>
      <c r="G406" s="40">
        <f t="shared" si="9"/>
        <v>2910064</v>
      </c>
      <c r="H406" s="40" t="s">
        <v>993</v>
      </c>
      <c r="I406" s="40" t="s">
        <v>2165</v>
      </c>
      <c r="J406" s="40"/>
      <c r="K406" s="40"/>
      <c r="L406" s="40" t="s">
        <v>2166</v>
      </c>
      <c r="M406" s="40" t="str">
        <f t="shared" si="10"/>
        <v>1100 AC</v>
      </c>
      <c r="N406" s="40" t="str">
        <f t="shared" si="11"/>
        <v>AMSTERDAM ZUIDOOST</v>
      </c>
      <c r="O406" s="40" t="s">
        <v>2167</v>
      </c>
      <c r="P406" s="40" t="s">
        <v>2168</v>
      </c>
    </row>
    <row r="407" spans="3:16" ht="12.75" hidden="1">
      <c r="C407" s="40" t="s">
        <v>992</v>
      </c>
      <c r="D407" s="40"/>
      <c r="E407" s="40">
        <v>291</v>
      </c>
      <c r="F407" s="40">
        <v>66</v>
      </c>
      <c r="G407" s="40">
        <f t="shared" si="9"/>
        <v>2910066</v>
      </c>
      <c r="H407" s="40" t="s">
        <v>993</v>
      </c>
      <c r="I407" s="40" t="s">
        <v>2169</v>
      </c>
      <c r="J407" s="40"/>
      <c r="K407" s="40"/>
      <c r="L407" s="40" t="s">
        <v>2170</v>
      </c>
      <c r="M407" s="40" t="str">
        <f t="shared" si="10"/>
        <v>3062 JM</v>
      </c>
      <c r="N407" s="40" t="str">
        <f t="shared" si="11"/>
        <v>ROTTERDAM</v>
      </c>
      <c r="O407" s="40" t="s">
        <v>2171</v>
      </c>
      <c r="P407" s="40" t="s">
        <v>2172</v>
      </c>
    </row>
    <row r="408" spans="3:16" ht="12.75" hidden="1">
      <c r="C408" s="40" t="s">
        <v>992</v>
      </c>
      <c r="D408" s="40"/>
      <c r="E408" s="40">
        <v>291</v>
      </c>
      <c r="F408" s="40">
        <v>67</v>
      </c>
      <c r="G408" s="40">
        <f t="shared" si="9"/>
        <v>2910067</v>
      </c>
      <c r="H408" s="40" t="s">
        <v>993</v>
      </c>
      <c r="I408" s="40" t="s">
        <v>2173</v>
      </c>
      <c r="J408" s="40"/>
      <c r="K408" s="40"/>
      <c r="L408" s="40" t="s">
        <v>2174</v>
      </c>
      <c r="M408" s="40" t="str">
        <f t="shared" si="10"/>
        <v>9711 BC</v>
      </c>
      <c r="N408" s="40" t="str">
        <f t="shared" si="11"/>
        <v>GRONINGEN</v>
      </c>
      <c r="O408" s="40" t="s">
        <v>2175</v>
      </c>
      <c r="P408" s="40" t="s">
        <v>2176</v>
      </c>
    </row>
    <row r="409" spans="3:16" ht="12.75" hidden="1">
      <c r="C409" s="40" t="s">
        <v>992</v>
      </c>
      <c r="D409" s="40"/>
      <c r="E409" s="40">
        <v>291</v>
      </c>
      <c r="F409" s="40">
        <v>68</v>
      </c>
      <c r="G409" s="40">
        <f t="shared" si="9"/>
        <v>2910068</v>
      </c>
      <c r="H409" s="40" t="s">
        <v>1012</v>
      </c>
      <c r="I409" s="40" t="s">
        <v>2177</v>
      </c>
      <c r="J409" s="40"/>
      <c r="K409" s="40"/>
      <c r="L409" s="40" t="s">
        <v>2178</v>
      </c>
      <c r="M409" s="40" t="str">
        <f t="shared" si="10"/>
        <v>2132 MK</v>
      </c>
      <c r="N409" s="40" t="str">
        <f t="shared" si="11"/>
        <v>HOOFDDORP</v>
      </c>
      <c r="O409" s="40" t="s">
        <v>2179</v>
      </c>
      <c r="P409" s="40" t="s">
        <v>2180</v>
      </c>
    </row>
    <row r="410" spans="3:16" ht="12.75" hidden="1">
      <c r="C410" s="40" t="s">
        <v>992</v>
      </c>
      <c r="D410" s="40"/>
      <c r="E410" s="40">
        <v>291</v>
      </c>
      <c r="F410" s="40">
        <v>69</v>
      </c>
      <c r="G410" s="40">
        <f t="shared" si="9"/>
        <v>2910069</v>
      </c>
      <c r="H410" s="40" t="s">
        <v>993</v>
      </c>
      <c r="I410" s="40" t="s">
        <v>2181</v>
      </c>
      <c r="J410" s="40"/>
      <c r="K410" s="40"/>
      <c r="L410" s="40" t="s">
        <v>2182</v>
      </c>
      <c r="M410" s="40" t="str">
        <f t="shared" si="10"/>
        <v>1017 ZX</v>
      </c>
      <c r="N410" s="40" t="str">
        <f t="shared" si="11"/>
        <v>AMSTERDAM</v>
      </c>
      <c r="O410" s="40" t="s">
        <v>2183</v>
      </c>
      <c r="P410" s="40" t="s">
        <v>2184</v>
      </c>
    </row>
    <row r="411" spans="3:16" ht="12.75" hidden="1">
      <c r="C411" s="40" t="s">
        <v>992</v>
      </c>
      <c r="D411" s="40"/>
      <c r="E411" s="40">
        <v>291</v>
      </c>
      <c r="F411" s="40">
        <v>70</v>
      </c>
      <c r="G411" s="40">
        <f t="shared" si="9"/>
        <v>2910070</v>
      </c>
      <c r="H411" s="40" t="s">
        <v>993</v>
      </c>
      <c r="I411" s="40" t="s">
        <v>2185</v>
      </c>
      <c r="J411" s="40"/>
      <c r="K411" s="40"/>
      <c r="L411" s="40" t="s">
        <v>2186</v>
      </c>
      <c r="M411" s="40" t="str">
        <f t="shared" si="10"/>
        <v>3971 BT</v>
      </c>
      <c r="N411" s="40" t="str">
        <f t="shared" si="11"/>
        <v>DRIEBERGEN-RIJSENBURG</v>
      </c>
      <c r="O411" s="40" t="s">
        <v>2187</v>
      </c>
      <c r="P411" s="40" t="s">
        <v>2188</v>
      </c>
    </row>
    <row r="412" spans="3:16" ht="12.75" hidden="1">
      <c r="C412" s="40" t="s">
        <v>992</v>
      </c>
      <c r="D412" s="40"/>
      <c r="E412" s="40">
        <v>291</v>
      </c>
      <c r="F412" s="40">
        <v>71</v>
      </c>
      <c r="G412" s="40">
        <f t="shared" si="9"/>
        <v>2910071</v>
      </c>
      <c r="H412" s="40" t="s">
        <v>993</v>
      </c>
      <c r="I412" s="40" t="s">
        <v>2189</v>
      </c>
      <c r="J412" s="40"/>
      <c r="K412" s="40"/>
      <c r="L412" s="40" t="s">
        <v>2190</v>
      </c>
      <c r="M412" s="40" t="str">
        <f t="shared" si="10"/>
        <v>1814 GS</v>
      </c>
      <c r="N412" s="40" t="str">
        <f t="shared" si="11"/>
        <v>ALKMAAR</v>
      </c>
      <c r="O412" s="40" t="s">
        <v>2191</v>
      </c>
      <c r="P412" s="40" t="s">
        <v>2192</v>
      </c>
    </row>
    <row r="413" spans="3:16" ht="12.75" hidden="1">
      <c r="C413" s="40" t="s">
        <v>992</v>
      </c>
      <c r="D413" s="40"/>
      <c r="E413" s="40">
        <v>291</v>
      </c>
      <c r="F413" s="40">
        <v>73</v>
      </c>
      <c r="G413" s="40">
        <f t="shared" si="9"/>
        <v>2910073</v>
      </c>
      <c r="H413" s="40" t="s">
        <v>993</v>
      </c>
      <c r="I413" s="40" t="s">
        <v>2193</v>
      </c>
      <c r="J413" s="40"/>
      <c r="K413" s="40"/>
      <c r="L413" s="40" t="s">
        <v>2194</v>
      </c>
      <c r="M413" s="40" t="str">
        <f t="shared" si="10"/>
        <v>3445 EG</v>
      </c>
      <c r="N413" s="40" t="str">
        <f t="shared" si="11"/>
        <v>WOERDEN</v>
      </c>
      <c r="O413" s="40" t="s">
        <v>2195</v>
      </c>
      <c r="P413" s="40" t="s">
        <v>2196</v>
      </c>
    </row>
    <row r="414" spans="3:16" ht="12.75" hidden="1">
      <c r="C414" s="40" t="s">
        <v>992</v>
      </c>
      <c r="D414" s="40"/>
      <c r="E414" s="40">
        <v>291</v>
      </c>
      <c r="F414" s="40">
        <v>75</v>
      </c>
      <c r="G414" s="40">
        <f t="shared" si="9"/>
        <v>2910075</v>
      </c>
      <c r="H414" s="40" t="s">
        <v>993</v>
      </c>
      <c r="I414" s="40" t="s">
        <v>2197</v>
      </c>
      <c r="J414" s="40"/>
      <c r="K414" s="40"/>
      <c r="L414" s="40" t="s">
        <v>2198</v>
      </c>
      <c r="M414" s="40" t="str">
        <f t="shared" si="10"/>
        <v>3741 GP</v>
      </c>
      <c r="N414" s="40" t="str">
        <f t="shared" si="11"/>
        <v>BAARN</v>
      </c>
      <c r="O414" s="40" t="s">
        <v>2199</v>
      </c>
      <c r="P414" s="40" t="s">
        <v>2200</v>
      </c>
    </row>
    <row r="415" spans="3:16" ht="12.75" hidden="1">
      <c r="C415" s="40" t="s">
        <v>992</v>
      </c>
      <c r="D415" s="40"/>
      <c r="E415" s="40">
        <v>291</v>
      </c>
      <c r="F415" s="40">
        <v>77</v>
      </c>
      <c r="G415" s="40">
        <f t="shared" si="9"/>
        <v>2910077</v>
      </c>
      <c r="H415" s="40" t="s">
        <v>993</v>
      </c>
      <c r="I415" s="40" t="s">
        <v>2201</v>
      </c>
      <c r="J415" s="40"/>
      <c r="K415" s="40"/>
      <c r="L415" s="40" t="s">
        <v>2202</v>
      </c>
      <c r="M415" s="40" t="str">
        <f t="shared" si="10"/>
        <v>5384 WG</v>
      </c>
      <c r="N415" s="40" t="str">
        <f t="shared" si="11"/>
        <v>HEESCH</v>
      </c>
      <c r="O415" s="40" t="s">
        <v>2203</v>
      </c>
      <c r="P415" s="40" t="s">
        <v>2204</v>
      </c>
    </row>
    <row r="416" spans="3:16" ht="12.75" hidden="1">
      <c r="C416" s="40" t="s">
        <v>992</v>
      </c>
      <c r="D416" s="40"/>
      <c r="E416" s="40">
        <v>291</v>
      </c>
      <c r="F416" s="40">
        <v>78</v>
      </c>
      <c r="G416" s="40">
        <f t="shared" si="9"/>
        <v>2910078</v>
      </c>
      <c r="H416" s="40" t="s">
        <v>1012</v>
      </c>
      <c r="I416" s="40" t="s">
        <v>2205</v>
      </c>
      <c r="J416" s="40"/>
      <c r="K416" s="40"/>
      <c r="L416" s="40" t="s">
        <v>2206</v>
      </c>
      <c r="M416" s="40" t="str">
        <f t="shared" si="10"/>
        <v>5503 HG</v>
      </c>
      <c r="N416" s="40" t="str">
        <f t="shared" si="11"/>
        <v>VELDHOVEN</v>
      </c>
      <c r="O416" s="40" t="s">
        <v>2207</v>
      </c>
      <c r="P416" s="40" t="s">
        <v>2208</v>
      </c>
    </row>
    <row r="417" spans="3:16" ht="12.75" hidden="1">
      <c r="C417" s="40" t="s">
        <v>992</v>
      </c>
      <c r="D417" s="40"/>
      <c r="E417" s="40">
        <v>291</v>
      </c>
      <c r="F417" s="40">
        <v>81</v>
      </c>
      <c r="G417" s="40">
        <f t="shared" si="9"/>
        <v>2910081</v>
      </c>
      <c r="H417" s="40" t="s">
        <v>993</v>
      </c>
      <c r="I417" s="40" t="s">
        <v>2209</v>
      </c>
      <c r="J417" s="40"/>
      <c r="K417" s="40"/>
      <c r="L417" s="40" t="s">
        <v>2210</v>
      </c>
      <c r="M417" s="40" t="str">
        <f t="shared" si="10"/>
        <v>1811 DD</v>
      </c>
      <c r="N417" s="40" t="str">
        <f t="shared" si="11"/>
        <v>ALKMAAR</v>
      </c>
      <c r="O417" s="40" t="s">
        <v>2211</v>
      </c>
      <c r="P417" s="40" t="s">
        <v>2212</v>
      </c>
    </row>
    <row r="418" spans="3:16" ht="12.75" hidden="1">
      <c r="C418" s="40" t="s">
        <v>992</v>
      </c>
      <c r="D418" s="40"/>
      <c r="E418" s="40">
        <v>291</v>
      </c>
      <c r="F418" s="40">
        <v>82</v>
      </c>
      <c r="G418" s="40">
        <f t="shared" si="9"/>
        <v>2910082</v>
      </c>
      <c r="H418" s="40" t="s">
        <v>993</v>
      </c>
      <c r="I418" s="40" t="s">
        <v>2213</v>
      </c>
      <c r="J418" s="40"/>
      <c r="K418" s="40"/>
      <c r="L418" s="40" t="s">
        <v>2214</v>
      </c>
      <c r="M418" s="40" t="str">
        <f t="shared" si="10"/>
        <v>1390 AB</v>
      </c>
      <c r="N418" s="40" t="str">
        <f t="shared" si="11"/>
        <v>ABCOUDE</v>
      </c>
      <c r="O418" s="40" t="s">
        <v>2215</v>
      </c>
      <c r="P418" s="40" t="s">
        <v>2216</v>
      </c>
    </row>
    <row r="419" spans="3:16" ht="12.75" hidden="1">
      <c r="C419" s="40" t="s">
        <v>992</v>
      </c>
      <c r="D419" s="40"/>
      <c r="E419" s="40">
        <v>291</v>
      </c>
      <c r="F419" s="40">
        <v>83</v>
      </c>
      <c r="G419" s="40">
        <f t="shared" si="9"/>
        <v>2910083</v>
      </c>
      <c r="H419" s="40" t="s">
        <v>993</v>
      </c>
      <c r="I419" s="40" t="s">
        <v>2217</v>
      </c>
      <c r="J419" s="40"/>
      <c r="K419" s="40"/>
      <c r="L419" s="40" t="s">
        <v>2218</v>
      </c>
      <c r="M419" s="40" t="str">
        <f t="shared" si="10"/>
        <v>6363 EG</v>
      </c>
      <c r="N419" s="40" t="str">
        <f t="shared" si="11"/>
        <v>WIJNANDSRADE</v>
      </c>
      <c r="O419" s="40" t="s">
        <v>2219</v>
      </c>
      <c r="P419" s="40" t="s">
        <v>2220</v>
      </c>
    </row>
    <row r="420" spans="3:16" ht="12.75" hidden="1">
      <c r="C420" s="40" t="s">
        <v>992</v>
      </c>
      <c r="D420" s="40"/>
      <c r="E420" s="40">
        <v>291</v>
      </c>
      <c r="F420" s="40">
        <v>84</v>
      </c>
      <c r="G420" s="40">
        <f t="shared" si="9"/>
        <v>2910084</v>
      </c>
      <c r="H420" s="40" t="s">
        <v>993</v>
      </c>
      <c r="I420" s="40" t="s">
        <v>2221</v>
      </c>
      <c r="J420" s="40"/>
      <c r="K420" s="40"/>
      <c r="L420" s="40" t="s">
        <v>2222</v>
      </c>
      <c r="M420" s="40" t="str">
        <f t="shared" si="10"/>
        <v>5613 DG</v>
      </c>
      <c r="N420" s="40" t="str">
        <f t="shared" si="11"/>
        <v>EINDHOVEN</v>
      </c>
      <c r="O420" s="40" t="s">
        <v>2223</v>
      </c>
      <c r="P420" s="40" t="s">
        <v>2224</v>
      </c>
    </row>
    <row r="421" spans="3:16" ht="12.75" hidden="1">
      <c r="C421" s="40" t="s">
        <v>992</v>
      </c>
      <c r="D421" s="40"/>
      <c r="E421" s="40">
        <v>291</v>
      </c>
      <c r="F421" s="40">
        <v>85</v>
      </c>
      <c r="G421" s="40">
        <f t="shared" si="9"/>
        <v>2910085</v>
      </c>
      <c r="H421" s="40" t="s">
        <v>993</v>
      </c>
      <c r="I421" s="40" t="s">
        <v>2225</v>
      </c>
      <c r="J421" s="40"/>
      <c r="K421" s="40"/>
      <c r="L421" s="40" t="s">
        <v>2226</v>
      </c>
      <c r="M421" s="40" t="str">
        <f t="shared" si="10"/>
        <v>3705 LZ</v>
      </c>
      <c r="N421" s="40" t="str">
        <f t="shared" si="11"/>
        <v>ZEIST</v>
      </c>
      <c r="O421" s="40" t="s">
        <v>2227</v>
      </c>
      <c r="P421" s="40" t="s">
        <v>2228</v>
      </c>
    </row>
    <row r="422" spans="3:16" ht="12.75" hidden="1">
      <c r="C422" s="40" t="s">
        <v>992</v>
      </c>
      <c r="D422" s="40"/>
      <c r="E422" s="40">
        <v>291</v>
      </c>
      <c r="F422" s="40">
        <v>86</v>
      </c>
      <c r="G422" s="40">
        <f t="shared" si="9"/>
        <v>2910086</v>
      </c>
      <c r="H422" s="40" t="s">
        <v>993</v>
      </c>
      <c r="I422" s="40" t="s">
        <v>2229</v>
      </c>
      <c r="J422" s="40"/>
      <c r="K422" s="40"/>
      <c r="L422" s="40" t="s">
        <v>2230</v>
      </c>
      <c r="M422" s="40" t="str">
        <f t="shared" si="10"/>
        <v>3037 GA</v>
      </c>
      <c r="N422" s="40" t="str">
        <f t="shared" si="11"/>
        <v>ROTTERDAM</v>
      </c>
      <c r="O422" s="40" t="s">
        <v>2231</v>
      </c>
      <c r="P422" s="40" t="s">
        <v>2232</v>
      </c>
    </row>
    <row r="423" spans="3:16" ht="12.75" hidden="1">
      <c r="C423" s="40" t="s">
        <v>992</v>
      </c>
      <c r="D423" s="40"/>
      <c r="E423" s="40">
        <v>291</v>
      </c>
      <c r="F423" s="40">
        <v>87</v>
      </c>
      <c r="G423" s="40">
        <f t="shared" si="9"/>
        <v>2910087</v>
      </c>
      <c r="H423" s="40" t="s">
        <v>993</v>
      </c>
      <c r="I423" s="40" t="s">
        <v>2233</v>
      </c>
      <c r="J423" s="40"/>
      <c r="K423" s="40"/>
      <c r="L423" s="40" t="s">
        <v>2234</v>
      </c>
      <c r="M423" s="40" t="str">
        <f t="shared" si="10"/>
        <v>1703 DC</v>
      </c>
      <c r="N423" s="40" t="str">
        <f t="shared" si="11"/>
        <v>HEERHUGOWAARD</v>
      </c>
      <c r="O423" s="40" t="s">
        <v>2235</v>
      </c>
      <c r="P423" s="40" t="s">
        <v>2236</v>
      </c>
    </row>
    <row r="424" spans="3:16" ht="12.75" hidden="1">
      <c r="C424" s="40" t="s">
        <v>992</v>
      </c>
      <c r="D424" s="40"/>
      <c r="E424" s="40">
        <v>291</v>
      </c>
      <c r="F424" s="40">
        <v>89</v>
      </c>
      <c r="G424" s="40">
        <f t="shared" si="9"/>
        <v>2910089</v>
      </c>
      <c r="H424" s="40" t="s">
        <v>993</v>
      </c>
      <c r="I424" s="40" t="s">
        <v>2237</v>
      </c>
      <c r="J424" s="40"/>
      <c r="K424" s="40"/>
      <c r="L424" s="40" t="s">
        <v>2238</v>
      </c>
      <c r="M424" s="40" t="str">
        <f t="shared" si="10"/>
        <v>3122 AE</v>
      </c>
      <c r="N424" s="40" t="str">
        <f t="shared" si="11"/>
        <v>SCHIEDAM</v>
      </c>
      <c r="O424" s="40" t="s">
        <v>2337</v>
      </c>
      <c r="P424" s="40" t="s">
        <v>2338</v>
      </c>
    </row>
    <row r="425" spans="3:16" ht="12.75" hidden="1">
      <c r="C425" s="40" t="s">
        <v>992</v>
      </c>
      <c r="D425" s="40"/>
      <c r="E425" s="40">
        <v>291</v>
      </c>
      <c r="F425" s="40">
        <v>90</v>
      </c>
      <c r="G425" s="40">
        <f t="shared" si="9"/>
        <v>2910090</v>
      </c>
      <c r="H425" s="40" t="s">
        <v>993</v>
      </c>
      <c r="I425" s="40" t="s">
        <v>2339</v>
      </c>
      <c r="J425" s="40"/>
      <c r="K425" s="40"/>
      <c r="L425" s="40" t="s">
        <v>2060</v>
      </c>
      <c r="M425" s="40" t="str">
        <f t="shared" si="10"/>
        <v>4600 AC</v>
      </c>
      <c r="N425" s="40" t="str">
        <f t="shared" si="11"/>
        <v>BERGEN OP ZOOM</v>
      </c>
      <c r="O425" s="40" t="s">
        <v>2340</v>
      </c>
      <c r="P425" s="40" t="s">
        <v>2341</v>
      </c>
    </row>
    <row r="426" spans="3:16" ht="12.75" hidden="1">
      <c r="C426" s="40" t="s">
        <v>992</v>
      </c>
      <c r="D426" s="40"/>
      <c r="E426" s="40">
        <v>291</v>
      </c>
      <c r="F426" s="40">
        <v>92</v>
      </c>
      <c r="G426" s="40">
        <f t="shared" si="9"/>
        <v>2910092</v>
      </c>
      <c r="H426" s="40" t="s">
        <v>993</v>
      </c>
      <c r="I426" s="40" t="s">
        <v>2342</v>
      </c>
      <c r="J426" s="40"/>
      <c r="K426" s="40"/>
      <c r="L426" s="40" t="s">
        <v>2343</v>
      </c>
      <c r="M426" s="40" t="str">
        <f t="shared" si="10"/>
        <v>1059 CP</v>
      </c>
      <c r="N426" s="40" t="str">
        <f t="shared" si="11"/>
        <v>AMSTERDAM</v>
      </c>
      <c r="O426" s="40" t="s">
        <v>2344</v>
      </c>
      <c r="P426" s="40" t="s">
        <v>2345</v>
      </c>
    </row>
    <row r="427" spans="3:16" ht="12.75" hidden="1">
      <c r="C427" s="40" t="s">
        <v>992</v>
      </c>
      <c r="D427" s="40"/>
      <c r="E427" s="40">
        <v>291</v>
      </c>
      <c r="F427" s="40">
        <v>93</v>
      </c>
      <c r="G427" s="40">
        <f t="shared" si="9"/>
        <v>2910093</v>
      </c>
      <c r="H427" s="40" t="s">
        <v>993</v>
      </c>
      <c r="I427" s="40" t="s">
        <v>2346</v>
      </c>
      <c r="J427" s="40"/>
      <c r="K427" s="40"/>
      <c r="L427" s="40" t="s">
        <v>2347</v>
      </c>
      <c r="M427" s="40" t="str">
        <f t="shared" si="10"/>
        <v>3723 MB</v>
      </c>
      <c r="N427" s="40" t="str">
        <f t="shared" si="11"/>
        <v>BILTHOVEN</v>
      </c>
      <c r="O427" s="40" t="s">
        <v>2348</v>
      </c>
      <c r="P427" s="40" t="s">
        <v>2349</v>
      </c>
    </row>
    <row r="428" spans="3:16" ht="12.75" hidden="1">
      <c r="C428" s="40" t="s">
        <v>992</v>
      </c>
      <c r="D428" s="40"/>
      <c r="E428" s="40">
        <v>291</v>
      </c>
      <c r="F428" s="40">
        <v>94</v>
      </c>
      <c r="G428" s="40">
        <f t="shared" si="9"/>
        <v>2910094</v>
      </c>
      <c r="H428" s="40" t="s">
        <v>993</v>
      </c>
      <c r="I428" s="40" t="s">
        <v>2350</v>
      </c>
      <c r="J428" s="40"/>
      <c r="K428" s="40"/>
      <c r="L428" s="40" t="s">
        <v>2351</v>
      </c>
      <c r="M428" s="40" t="str">
        <f t="shared" si="10"/>
        <v>3984 LD</v>
      </c>
      <c r="N428" s="40" t="str">
        <f t="shared" si="11"/>
        <v>ODIJK</v>
      </c>
      <c r="O428" s="40" t="s">
        <v>2352</v>
      </c>
      <c r="P428" s="40" t="s">
        <v>2353</v>
      </c>
    </row>
    <row r="429" spans="3:16" ht="12.75" hidden="1">
      <c r="C429" s="40" t="s">
        <v>992</v>
      </c>
      <c r="D429" s="40"/>
      <c r="E429" s="40">
        <v>291</v>
      </c>
      <c r="F429" s="40">
        <v>97</v>
      </c>
      <c r="G429" s="40">
        <f t="shared" si="9"/>
        <v>2910097</v>
      </c>
      <c r="H429" s="40" t="s">
        <v>993</v>
      </c>
      <c r="I429" s="40" t="s">
        <v>2354</v>
      </c>
      <c r="J429" s="40"/>
      <c r="K429" s="40"/>
      <c r="L429" s="40" t="s">
        <v>979</v>
      </c>
      <c r="M429" s="40" t="str">
        <f t="shared" si="10"/>
        <v>3000 AG</v>
      </c>
      <c r="N429" s="40" t="str">
        <f t="shared" si="11"/>
        <v>ROTTERDAM</v>
      </c>
      <c r="O429" s="40" t="s">
        <v>2355</v>
      </c>
      <c r="P429" s="40" t="s">
        <v>2356</v>
      </c>
    </row>
    <row r="430" spans="3:16" ht="12.75" hidden="1">
      <c r="C430" s="40" t="s">
        <v>992</v>
      </c>
      <c r="D430" s="40"/>
      <c r="E430" s="40">
        <v>291</v>
      </c>
      <c r="F430" s="40">
        <v>98</v>
      </c>
      <c r="G430" s="40">
        <f t="shared" si="9"/>
        <v>2910098</v>
      </c>
      <c r="H430" s="40" t="s">
        <v>993</v>
      </c>
      <c r="I430" s="40" t="s">
        <v>2357</v>
      </c>
      <c r="J430" s="40"/>
      <c r="K430" s="40"/>
      <c r="L430" s="40" t="s">
        <v>2358</v>
      </c>
      <c r="M430" s="40" t="str">
        <f t="shared" si="10"/>
        <v>3071 AG</v>
      </c>
      <c r="N430" s="40" t="str">
        <f t="shared" si="11"/>
        <v>ROTTERDAM</v>
      </c>
      <c r="O430" s="40" t="s">
        <v>2359</v>
      </c>
      <c r="P430" s="40" t="s">
        <v>2360</v>
      </c>
    </row>
    <row r="431" spans="3:16" ht="12.75" hidden="1">
      <c r="C431" s="40" t="s">
        <v>992</v>
      </c>
      <c r="D431" s="40"/>
      <c r="E431" s="40">
        <v>291</v>
      </c>
      <c r="F431" s="40">
        <v>100</v>
      </c>
      <c r="G431" s="40">
        <f t="shared" si="9"/>
        <v>2910100</v>
      </c>
      <c r="H431" s="40" t="s">
        <v>993</v>
      </c>
      <c r="I431" s="40" t="s">
        <v>2361</v>
      </c>
      <c r="J431" s="40"/>
      <c r="K431" s="40"/>
      <c r="L431" s="40" t="s">
        <v>961</v>
      </c>
      <c r="M431" s="40" t="str">
        <f t="shared" si="10"/>
        <v>9700 AJ</v>
      </c>
      <c r="N431" s="40" t="str">
        <f t="shared" si="11"/>
        <v>GRONINGEN</v>
      </c>
      <c r="O431" s="40" t="s">
        <v>2362</v>
      </c>
      <c r="P431" s="40" t="s">
        <v>2363</v>
      </c>
    </row>
    <row r="432" spans="3:16" ht="12.75" hidden="1">
      <c r="C432" s="40" t="s">
        <v>992</v>
      </c>
      <c r="D432" s="40"/>
      <c r="E432" s="40">
        <v>291</v>
      </c>
      <c r="F432" s="40">
        <v>101</v>
      </c>
      <c r="G432" s="40">
        <f t="shared" si="9"/>
        <v>2910101</v>
      </c>
      <c r="H432" s="40" t="s">
        <v>993</v>
      </c>
      <c r="I432" s="40" t="s">
        <v>2364</v>
      </c>
      <c r="J432" s="40"/>
      <c r="K432" s="40"/>
      <c r="L432" s="40" t="s">
        <v>2365</v>
      </c>
      <c r="M432" s="40" t="str">
        <f t="shared" si="10"/>
        <v>9405 PS</v>
      </c>
      <c r="N432" s="40" t="str">
        <f t="shared" si="11"/>
        <v>ASSEN</v>
      </c>
      <c r="O432" s="40" t="s">
        <v>2366</v>
      </c>
      <c r="P432" s="40" t="s">
        <v>2367</v>
      </c>
    </row>
    <row r="433" spans="3:16" ht="12.75" hidden="1">
      <c r="C433" s="40" t="s">
        <v>992</v>
      </c>
      <c r="D433" s="40"/>
      <c r="E433" s="40">
        <v>291</v>
      </c>
      <c r="F433" s="40">
        <v>102</v>
      </c>
      <c r="G433" s="40">
        <f t="shared" si="9"/>
        <v>2910102</v>
      </c>
      <c r="H433" s="40" t="s">
        <v>993</v>
      </c>
      <c r="I433" s="40" t="s">
        <v>2368</v>
      </c>
      <c r="J433" s="40"/>
      <c r="K433" s="40"/>
      <c r="L433" s="40" t="s">
        <v>2369</v>
      </c>
      <c r="M433" s="40" t="str">
        <f t="shared" si="10"/>
        <v>3008 PC</v>
      </c>
      <c r="N433" s="40" t="str">
        <f t="shared" si="11"/>
        <v>ROTTERDAM</v>
      </c>
      <c r="O433" s="40" t="s">
        <v>2370</v>
      </c>
      <c r="P433" s="40" t="s">
        <v>2371</v>
      </c>
    </row>
    <row r="434" spans="3:16" ht="12.75" hidden="1">
      <c r="C434" s="40" t="s">
        <v>992</v>
      </c>
      <c r="D434" s="40"/>
      <c r="E434" s="40">
        <v>291</v>
      </c>
      <c r="F434" s="40">
        <v>104</v>
      </c>
      <c r="G434" s="40">
        <f t="shared" si="9"/>
        <v>2910104</v>
      </c>
      <c r="H434" s="40" t="s">
        <v>993</v>
      </c>
      <c r="I434" s="40" t="s">
        <v>2372</v>
      </c>
      <c r="J434" s="40"/>
      <c r="K434" s="40"/>
      <c r="L434" s="40" t="s">
        <v>2373</v>
      </c>
      <c r="M434" s="40" t="str">
        <f t="shared" si="10"/>
        <v>7800 RA</v>
      </c>
      <c r="N434" s="40" t="str">
        <f t="shared" si="11"/>
        <v>EMMEN</v>
      </c>
      <c r="O434" s="40" t="s">
        <v>2374</v>
      </c>
      <c r="P434" s="40" t="s">
        <v>2375</v>
      </c>
    </row>
    <row r="435" spans="3:16" ht="12.75" hidden="1">
      <c r="C435" s="40" t="s">
        <v>992</v>
      </c>
      <c r="D435" s="40"/>
      <c r="E435" s="40">
        <v>291</v>
      </c>
      <c r="F435" s="40">
        <v>105</v>
      </c>
      <c r="G435" s="40">
        <f t="shared" si="9"/>
        <v>2910105</v>
      </c>
      <c r="H435" s="40" t="s">
        <v>993</v>
      </c>
      <c r="I435" s="40" t="s">
        <v>2376</v>
      </c>
      <c r="J435" s="40"/>
      <c r="K435" s="40"/>
      <c r="L435" s="40" t="s">
        <v>2377</v>
      </c>
      <c r="M435" s="40" t="str">
        <f t="shared" si="10"/>
        <v>3705 GJ</v>
      </c>
      <c r="N435" s="40" t="str">
        <f t="shared" si="11"/>
        <v>ZEIST</v>
      </c>
      <c r="O435" s="40" t="s">
        <v>2378</v>
      </c>
      <c r="P435" s="40" t="s">
        <v>2379</v>
      </c>
    </row>
    <row r="436" spans="3:16" ht="12.75" hidden="1">
      <c r="C436" s="40" t="s">
        <v>992</v>
      </c>
      <c r="D436" s="40"/>
      <c r="E436" s="40">
        <v>291</v>
      </c>
      <c r="F436" s="40">
        <v>106</v>
      </c>
      <c r="G436" s="40">
        <f t="shared" si="9"/>
        <v>2910106</v>
      </c>
      <c r="H436" s="40" t="s">
        <v>993</v>
      </c>
      <c r="I436" s="40" t="s">
        <v>2380</v>
      </c>
      <c r="J436" s="40"/>
      <c r="K436" s="40"/>
      <c r="L436" s="40" t="s">
        <v>2381</v>
      </c>
      <c r="M436" s="40" t="str">
        <f t="shared" si="10"/>
        <v>5602 BH</v>
      </c>
      <c r="N436" s="40" t="str">
        <f t="shared" si="11"/>
        <v>EINDHOVEN</v>
      </c>
      <c r="O436" s="40" t="s">
        <v>2382</v>
      </c>
      <c r="P436" s="40" t="s">
        <v>2383</v>
      </c>
    </row>
    <row r="437" spans="3:16" ht="12.75" hidden="1">
      <c r="C437" s="40" t="s">
        <v>992</v>
      </c>
      <c r="D437" s="40"/>
      <c r="E437" s="40">
        <v>291</v>
      </c>
      <c r="F437" s="40">
        <v>107</v>
      </c>
      <c r="G437" s="40">
        <f t="shared" si="9"/>
        <v>2910107</v>
      </c>
      <c r="H437" s="40" t="s">
        <v>993</v>
      </c>
      <c r="I437" s="40" t="s">
        <v>2384</v>
      </c>
      <c r="J437" s="40"/>
      <c r="K437" s="40"/>
      <c r="L437" s="40" t="s">
        <v>2385</v>
      </c>
      <c r="M437" s="40" t="str">
        <f t="shared" si="10"/>
        <v>1069 MG</v>
      </c>
      <c r="N437" s="40" t="str">
        <f t="shared" si="11"/>
        <v>AMSTERDAM</v>
      </c>
      <c r="O437" s="40" t="s">
        <v>2386</v>
      </c>
      <c r="P437" s="40" t="s">
        <v>2387</v>
      </c>
    </row>
    <row r="438" spans="3:16" ht="12.75" hidden="1">
      <c r="C438" s="40" t="s">
        <v>992</v>
      </c>
      <c r="D438" s="40"/>
      <c r="E438" s="40">
        <v>291</v>
      </c>
      <c r="F438" s="40">
        <v>108</v>
      </c>
      <c r="G438" s="40">
        <f t="shared" si="9"/>
        <v>2910108</v>
      </c>
      <c r="H438" s="40" t="s">
        <v>1012</v>
      </c>
      <c r="I438" s="40" t="s">
        <v>2388</v>
      </c>
      <c r="J438" s="40"/>
      <c r="K438" s="40"/>
      <c r="L438" s="40" t="s">
        <v>2389</v>
      </c>
      <c r="M438" s="40" t="str">
        <f t="shared" si="10"/>
        <v>2408 AN</v>
      </c>
      <c r="N438" s="40" t="str">
        <f t="shared" si="11"/>
        <v>ALPHEN AAN DEN RIJN</v>
      </c>
      <c r="O438" s="40" t="s">
        <v>2390</v>
      </c>
      <c r="P438" s="40" t="s">
        <v>2391</v>
      </c>
    </row>
    <row r="439" spans="3:16" ht="12.75" hidden="1">
      <c r="C439" s="40" t="s">
        <v>992</v>
      </c>
      <c r="D439" s="40"/>
      <c r="E439" s="40">
        <v>291</v>
      </c>
      <c r="F439" s="40">
        <v>109</v>
      </c>
      <c r="G439" s="40">
        <f t="shared" si="9"/>
        <v>2910109</v>
      </c>
      <c r="H439" s="40" t="s">
        <v>1012</v>
      </c>
      <c r="I439" s="40" t="s">
        <v>2392</v>
      </c>
      <c r="J439" s="40"/>
      <c r="K439" s="40"/>
      <c r="L439" s="40" t="s">
        <v>2324</v>
      </c>
      <c r="M439" s="40" t="str">
        <f t="shared" si="10"/>
        <v>5450 AB</v>
      </c>
      <c r="N439" s="40" t="str">
        <f t="shared" si="11"/>
        <v>MILL</v>
      </c>
      <c r="O439" s="40" t="s">
        <v>2393</v>
      </c>
      <c r="P439" s="40" t="s">
        <v>2394</v>
      </c>
    </row>
    <row r="440" spans="3:16" ht="12.75" hidden="1">
      <c r="C440" s="40" t="s">
        <v>992</v>
      </c>
      <c r="D440" s="40"/>
      <c r="E440" s="40">
        <v>291</v>
      </c>
      <c r="F440" s="40">
        <v>110</v>
      </c>
      <c r="G440" s="40">
        <f t="shared" si="9"/>
        <v>2910110</v>
      </c>
      <c r="H440" s="40"/>
      <c r="I440" s="40" t="s">
        <v>2395</v>
      </c>
      <c r="J440" s="40"/>
      <c r="K440" s="40" t="s">
        <v>2396</v>
      </c>
      <c r="L440" s="40" t="s">
        <v>2397</v>
      </c>
      <c r="M440" s="40" t="str">
        <f t="shared" si="10"/>
        <v>2700 AE</v>
      </c>
      <c r="N440" s="40" t="str">
        <f t="shared" si="11"/>
        <v>ZOETERMEER</v>
      </c>
      <c r="O440" s="40" t="s">
        <v>2398</v>
      </c>
      <c r="P440" s="40" t="s">
        <v>2399</v>
      </c>
    </row>
    <row r="441" spans="3:16" ht="12.75" hidden="1">
      <c r="C441" s="40" t="s">
        <v>992</v>
      </c>
      <c r="D441" s="40"/>
      <c r="E441" s="40">
        <v>291</v>
      </c>
      <c r="F441" s="40">
        <v>112</v>
      </c>
      <c r="G441" s="40">
        <f t="shared" si="9"/>
        <v>2910112</v>
      </c>
      <c r="H441" s="40" t="s">
        <v>993</v>
      </c>
      <c r="I441" s="40" t="s">
        <v>2400</v>
      </c>
      <c r="J441" s="40"/>
      <c r="K441" s="40"/>
      <c r="L441" s="40" t="s">
        <v>2401</v>
      </c>
      <c r="M441" s="40" t="str">
        <f t="shared" si="10"/>
        <v>1081 JD</v>
      </c>
      <c r="N441" s="40" t="str">
        <f t="shared" si="11"/>
        <v>AMSTERDAM</v>
      </c>
      <c r="O441" s="40" t="s">
        <v>2402</v>
      </c>
      <c r="P441" s="40" t="s">
        <v>2403</v>
      </c>
    </row>
    <row r="442" spans="3:16" ht="12.75" hidden="1">
      <c r="C442" s="40" t="s">
        <v>992</v>
      </c>
      <c r="D442" s="40"/>
      <c r="E442" s="40">
        <v>291</v>
      </c>
      <c r="F442" s="40">
        <v>113</v>
      </c>
      <c r="G442" s="40">
        <f t="shared" si="9"/>
        <v>2910113</v>
      </c>
      <c r="H442" s="40" t="s">
        <v>993</v>
      </c>
      <c r="I442" s="40" t="s">
        <v>2404</v>
      </c>
      <c r="J442" s="40"/>
      <c r="K442" s="40"/>
      <c r="L442" s="40" t="s">
        <v>2405</v>
      </c>
      <c r="M442" s="40" t="str">
        <f t="shared" si="10"/>
        <v>3078 KG</v>
      </c>
      <c r="N442" s="40" t="str">
        <f t="shared" si="11"/>
        <v>ROTTERDAM</v>
      </c>
      <c r="O442" s="40" t="s">
        <v>2406</v>
      </c>
      <c r="P442" s="40" t="s">
        <v>2407</v>
      </c>
    </row>
    <row r="443" spans="3:16" ht="12.75" hidden="1">
      <c r="C443" s="40" t="s">
        <v>992</v>
      </c>
      <c r="D443" s="40"/>
      <c r="E443" s="40">
        <v>291</v>
      </c>
      <c r="F443" s="40">
        <v>114</v>
      </c>
      <c r="G443" s="40">
        <f t="shared" si="9"/>
        <v>2910114</v>
      </c>
      <c r="H443" s="40" t="s">
        <v>993</v>
      </c>
      <c r="I443" s="40" t="s">
        <v>2408</v>
      </c>
      <c r="J443" s="40"/>
      <c r="K443" s="40"/>
      <c r="L443" s="40" t="s">
        <v>2409</v>
      </c>
      <c r="M443" s="40" t="str">
        <f t="shared" si="10"/>
        <v>5664 HB</v>
      </c>
      <c r="N443" s="40" t="str">
        <f t="shared" si="11"/>
        <v>GELDROP</v>
      </c>
      <c r="O443" s="40" t="s">
        <v>2410</v>
      </c>
      <c r="P443" s="40" t="s">
        <v>2411</v>
      </c>
    </row>
    <row r="444" spans="3:16" ht="12.75" hidden="1">
      <c r="C444" s="40" t="s">
        <v>992</v>
      </c>
      <c r="D444" s="40"/>
      <c r="E444" s="40">
        <v>291</v>
      </c>
      <c r="F444" s="40">
        <v>115</v>
      </c>
      <c r="G444" s="40">
        <f t="shared" si="9"/>
        <v>2910115</v>
      </c>
      <c r="H444" s="40" t="s">
        <v>993</v>
      </c>
      <c r="I444" s="40" t="s">
        <v>2412</v>
      </c>
      <c r="J444" s="40"/>
      <c r="K444" s="40"/>
      <c r="L444" s="40" t="s">
        <v>2413</v>
      </c>
      <c r="M444" s="40" t="str">
        <f t="shared" si="10"/>
        <v>1017 TX</v>
      </c>
      <c r="N444" s="40" t="str">
        <f t="shared" si="11"/>
        <v>AMSTERDAM</v>
      </c>
      <c r="O444" s="40" t="s">
        <v>2414</v>
      </c>
      <c r="P444" s="40" t="s">
        <v>2415</v>
      </c>
    </row>
    <row r="445" spans="3:16" ht="12.75" hidden="1">
      <c r="C445" s="40" t="s">
        <v>992</v>
      </c>
      <c r="D445" s="40"/>
      <c r="E445" s="40">
        <v>291</v>
      </c>
      <c r="F445" s="40">
        <v>116</v>
      </c>
      <c r="G445" s="40">
        <f t="shared" si="9"/>
        <v>2910116</v>
      </c>
      <c r="H445" s="40" t="s">
        <v>993</v>
      </c>
      <c r="I445" s="40" t="s">
        <v>2416</v>
      </c>
      <c r="J445" s="40"/>
      <c r="K445" s="40"/>
      <c r="L445" s="40" t="s">
        <v>2417</v>
      </c>
      <c r="M445" s="40" t="str">
        <f t="shared" si="10"/>
        <v>6466 CP</v>
      </c>
      <c r="N445" s="40" t="str">
        <f t="shared" si="11"/>
        <v>KERKRADE</v>
      </c>
      <c r="O445" s="40" t="s">
        <v>2418</v>
      </c>
      <c r="P445" s="40" t="s">
        <v>2419</v>
      </c>
    </row>
    <row r="446" spans="3:16" ht="12.75" hidden="1">
      <c r="C446" s="40" t="s">
        <v>992</v>
      </c>
      <c r="D446" s="40"/>
      <c r="E446" s="40">
        <v>291</v>
      </c>
      <c r="F446" s="40">
        <v>117</v>
      </c>
      <c r="G446" s="40">
        <f t="shared" si="9"/>
        <v>2910117</v>
      </c>
      <c r="H446" s="40" t="s">
        <v>993</v>
      </c>
      <c r="I446" s="40" t="s">
        <v>2420</v>
      </c>
      <c r="J446" s="40"/>
      <c r="K446" s="40"/>
      <c r="L446" s="40" t="s">
        <v>2421</v>
      </c>
      <c r="M446" s="40" t="str">
        <f t="shared" si="10"/>
        <v>3114 BD</v>
      </c>
      <c r="N446" s="40" t="str">
        <f t="shared" si="11"/>
        <v>SCHIEDAM</v>
      </c>
      <c r="O446" s="40" t="s">
        <v>2422</v>
      </c>
      <c r="P446" s="40" t="s">
        <v>2423</v>
      </c>
    </row>
    <row r="447" spans="3:16" ht="12.75" hidden="1">
      <c r="C447" s="40" t="s">
        <v>992</v>
      </c>
      <c r="D447" s="40"/>
      <c r="E447" s="40">
        <v>291</v>
      </c>
      <c r="F447" s="40">
        <v>118</v>
      </c>
      <c r="G447" s="40">
        <f t="shared" si="9"/>
        <v>2910118</v>
      </c>
      <c r="H447" s="40" t="s">
        <v>993</v>
      </c>
      <c r="I447" s="40" t="s">
        <v>2424</v>
      </c>
      <c r="J447" s="40"/>
      <c r="K447" s="40"/>
      <c r="L447" s="40" t="s">
        <v>2425</v>
      </c>
      <c r="M447" s="40" t="str">
        <f t="shared" si="10"/>
        <v>2082 HM</v>
      </c>
      <c r="N447" s="40" t="str">
        <f t="shared" si="11"/>
        <v>SANTPOORT-ZUID</v>
      </c>
      <c r="O447" s="40" t="s">
        <v>2426</v>
      </c>
      <c r="P447" s="40" t="s">
        <v>2427</v>
      </c>
    </row>
    <row r="448" spans="3:16" ht="12.75" hidden="1">
      <c r="C448" s="40" t="s">
        <v>992</v>
      </c>
      <c r="D448" s="40"/>
      <c r="E448" s="40">
        <v>291</v>
      </c>
      <c r="F448" s="40">
        <v>119</v>
      </c>
      <c r="G448" s="40">
        <f t="shared" si="9"/>
        <v>2910119</v>
      </c>
      <c r="H448" s="40" t="s">
        <v>993</v>
      </c>
      <c r="I448" s="40" t="s">
        <v>2428</v>
      </c>
      <c r="J448" s="40"/>
      <c r="K448" s="40"/>
      <c r="L448" s="40" t="s">
        <v>2429</v>
      </c>
      <c r="M448" s="40" t="str">
        <f t="shared" si="10"/>
        <v>2332 AA</v>
      </c>
      <c r="N448" s="40" t="str">
        <f t="shared" si="11"/>
        <v>LEIDEN</v>
      </c>
      <c r="O448" s="40" t="s">
        <v>2430</v>
      </c>
      <c r="P448" s="40" t="s">
        <v>2431</v>
      </c>
    </row>
    <row r="449" spans="3:16" ht="12.75" hidden="1">
      <c r="C449" s="40" t="s">
        <v>992</v>
      </c>
      <c r="D449" s="40"/>
      <c r="E449" s="40">
        <v>291</v>
      </c>
      <c r="F449" s="40">
        <v>120</v>
      </c>
      <c r="G449" s="40">
        <f t="shared" si="9"/>
        <v>2910120</v>
      </c>
      <c r="H449" s="40" t="s">
        <v>993</v>
      </c>
      <c r="I449" s="40" t="s">
        <v>2432</v>
      </c>
      <c r="J449" s="40"/>
      <c r="K449" s="40"/>
      <c r="L449" s="40" t="s">
        <v>2433</v>
      </c>
      <c r="M449" s="40" t="str">
        <f t="shared" si="10"/>
        <v>8440 AA</v>
      </c>
      <c r="N449" s="40" t="str">
        <f t="shared" si="11"/>
        <v>HEERENVEEN</v>
      </c>
      <c r="O449" s="40" t="s">
        <v>2434</v>
      </c>
      <c r="P449" s="40" t="s">
        <v>2435</v>
      </c>
    </row>
    <row r="450" spans="3:16" ht="12.75" hidden="1">
      <c r="C450" s="40" t="s">
        <v>992</v>
      </c>
      <c r="D450" s="40"/>
      <c r="E450" s="40">
        <v>291</v>
      </c>
      <c r="F450" s="40">
        <v>121</v>
      </c>
      <c r="G450" s="40">
        <f t="shared" si="9"/>
        <v>2910121</v>
      </c>
      <c r="H450" s="40" t="s">
        <v>993</v>
      </c>
      <c r="I450" s="40" t="s">
        <v>2436</v>
      </c>
      <c r="J450" s="40"/>
      <c r="K450" s="40"/>
      <c r="L450" s="40" t="s">
        <v>2437</v>
      </c>
      <c r="M450" s="40" t="str">
        <f t="shared" si="10"/>
        <v>3065 JK</v>
      </c>
      <c r="N450" s="40" t="str">
        <f t="shared" si="11"/>
        <v>ROTTERDAM</v>
      </c>
      <c r="O450" s="40" t="s">
        <v>2438</v>
      </c>
      <c r="P450" s="40" t="s">
        <v>2439</v>
      </c>
    </row>
    <row r="451" spans="3:16" ht="12.75" hidden="1">
      <c r="C451" s="40" t="s">
        <v>992</v>
      </c>
      <c r="D451" s="40"/>
      <c r="E451" s="40">
        <v>291</v>
      </c>
      <c r="F451" s="40">
        <v>122</v>
      </c>
      <c r="G451" s="40">
        <f t="shared" si="9"/>
        <v>2910122</v>
      </c>
      <c r="H451" s="40" t="s">
        <v>1012</v>
      </c>
      <c r="I451" s="40" t="s">
        <v>2440</v>
      </c>
      <c r="J451" s="40"/>
      <c r="K451" s="40"/>
      <c r="L451" s="40" t="s">
        <v>2441</v>
      </c>
      <c r="M451" s="40" t="str">
        <f t="shared" si="10"/>
        <v>7151 HN</v>
      </c>
      <c r="N451" s="40" t="str">
        <f t="shared" si="11"/>
        <v>EIBERGEN</v>
      </c>
      <c r="O451" s="40" t="s">
        <v>2442</v>
      </c>
      <c r="P451" s="40" t="s">
        <v>2443</v>
      </c>
    </row>
    <row r="452" spans="3:16" ht="12.75" hidden="1">
      <c r="C452" s="40" t="s">
        <v>992</v>
      </c>
      <c r="D452" s="40"/>
      <c r="E452" s="40">
        <v>291</v>
      </c>
      <c r="F452" s="40">
        <v>123</v>
      </c>
      <c r="G452" s="40">
        <f t="shared" si="9"/>
        <v>2910123</v>
      </c>
      <c r="H452" s="40" t="s">
        <v>993</v>
      </c>
      <c r="I452" s="40" t="s">
        <v>2444</v>
      </c>
      <c r="J452" s="40"/>
      <c r="K452" s="40"/>
      <c r="L452" s="40" t="s">
        <v>2445</v>
      </c>
      <c r="M452" s="40" t="str">
        <f t="shared" si="10"/>
        <v>1402 WS</v>
      </c>
      <c r="N452" s="40" t="str">
        <f t="shared" si="11"/>
        <v>BUSSUM</v>
      </c>
      <c r="O452" s="40" t="s">
        <v>2446</v>
      </c>
      <c r="P452" s="40" t="s">
        <v>2447</v>
      </c>
    </row>
    <row r="453" spans="3:16" ht="12.75" hidden="1">
      <c r="C453" s="40" t="s">
        <v>992</v>
      </c>
      <c r="D453" s="40"/>
      <c r="E453" s="40">
        <v>291</v>
      </c>
      <c r="F453" s="40">
        <v>124</v>
      </c>
      <c r="G453" s="40">
        <f t="shared" si="9"/>
        <v>2910124</v>
      </c>
      <c r="H453" s="40" t="s">
        <v>993</v>
      </c>
      <c r="I453" s="40" t="s">
        <v>2448</v>
      </c>
      <c r="J453" s="40"/>
      <c r="K453" s="40"/>
      <c r="L453" s="40" t="s">
        <v>2449</v>
      </c>
      <c r="M453" s="40" t="str">
        <f t="shared" si="10"/>
        <v>3744 MN</v>
      </c>
      <c r="N453" s="40" t="str">
        <f t="shared" si="11"/>
        <v>BAARN</v>
      </c>
      <c r="O453" s="40" t="s">
        <v>2450</v>
      </c>
      <c r="P453" s="40" t="s">
        <v>2451</v>
      </c>
    </row>
    <row r="454" spans="3:16" ht="12.75" hidden="1">
      <c r="C454" s="40" t="s">
        <v>992</v>
      </c>
      <c r="D454" s="40"/>
      <c r="E454" s="40">
        <v>291</v>
      </c>
      <c r="F454" s="40">
        <v>125</v>
      </c>
      <c r="G454" s="40">
        <f t="shared" si="9"/>
        <v>2910125</v>
      </c>
      <c r="H454" s="40" t="s">
        <v>993</v>
      </c>
      <c r="I454" s="40" t="s">
        <v>2452</v>
      </c>
      <c r="J454" s="40"/>
      <c r="K454" s="40"/>
      <c r="L454" s="40" t="s">
        <v>2453</v>
      </c>
      <c r="M454" s="40" t="str">
        <f t="shared" si="10"/>
        <v>3849 AJ</v>
      </c>
      <c r="N454" s="40" t="str">
        <f t="shared" si="11"/>
        <v>HIERDEN</v>
      </c>
      <c r="O454" s="40" t="s">
        <v>2454</v>
      </c>
      <c r="P454" s="40" t="s">
        <v>2455</v>
      </c>
    </row>
    <row r="455" spans="3:16" ht="12.75" hidden="1">
      <c r="C455" s="40" t="s">
        <v>992</v>
      </c>
      <c r="D455" s="40"/>
      <c r="E455" s="40">
        <v>291</v>
      </c>
      <c r="F455" s="40">
        <v>126</v>
      </c>
      <c r="G455" s="40">
        <f t="shared" si="9"/>
        <v>2910126</v>
      </c>
      <c r="H455" s="40" t="s">
        <v>993</v>
      </c>
      <c r="I455" s="40" t="s">
        <v>2456</v>
      </c>
      <c r="J455" s="40"/>
      <c r="K455" s="40"/>
      <c r="L455" s="40" t="s">
        <v>2457</v>
      </c>
      <c r="M455" s="40" t="str">
        <f t="shared" si="10"/>
        <v>3067 KW</v>
      </c>
      <c r="N455" s="40" t="str">
        <f t="shared" si="11"/>
        <v>ROTTERDAM</v>
      </c>
      <c r="O455" s="40" t="s">
        <v>2458</v>
      </c>
      <c r="P455" s="40" t="s">
        <v>2459</v>
      </c>
    </row>
    <row r="456" spans="3:16" ht="12.75" hidden="1">
      <c r="C456" s="40" t="s">
        <v>992</v>
      </c>
      <c r="D456" s="40"/>
      <c r="E456" s="40">
        <v>291</v>
      </c>
      <c r="F456" s="40">
        <v>127</v>
      </c>
      <c r="G456" s="40">
        <f t="shared" si="9"/>
        <v>2910127</v>
      </c>
      <c r="H456" s="40" t="s">
        <v>993</v>
      </c>
      <c r="I456" s="40" t="s">
        <v>2460</v>
      </c>
      <c r="J456" s="40"/>
      <c r="K456" s="40"/>
      <c r="L456" s="40" t="s">
        <v>2461</v>
      </c>
      <c r="M456" s="40" t="str">
        <f t="shared" si="10"/>
        <v>9751 NX</v>
      </c>
      <c r="N456" s="40" t="str">
        <f t="shared" si="11"/>
        <v>HAREN GN</v>
      </c>
      <c r="O456" s="40" t="s">
        <v>2462</v>
      </c>
      <c r="P456" s="40" t="s">
        <v>2463</v>
      </c>
    </row>
    <row r="457" spans="3:16" ht="12.75" hidden="1">
      <c r="C457" s="40" t="s">
        <v>992</v>
      </c>
      <c r="D457" s="40"/>
      <c r="E457" s="40">
        <v>291</v>
      </c>
      <c r="F457" s="40">
        <v>128</v>
      </c>
      <c r="G457" s="40">
        <f t="shared" si="9"/>
        <v>2910128</v>
      </c>
      <c r="H457" s="40" t="s">
        <v>993</v>
      </c>
      <c r="I457" s="40" t="s">
        <v>2464</v>
      </c>
      <c r="J457" s="40"/>
      <c r="K457" s="40"/>
      <c r="L457" s="40" t="s">
        <v>2465</v>
      </c>
      <c r="M457" s="40" t="str">
        <f t="shared" si="10"/>
        <v>4870 AJ</v>
      </c>
      <c r="N457" s="40" t="str">
        <f t="shared" si="11"/>
        <v>ETTEN-LEUR</v>
      </c>
      <c r="O457" s="40" t="s">
        <v>2466</v>
      </c>
      <c r="P457" s="40" t="s">
        <v>2467</v>
      </c>
    </row>
    <row r="458" spans="3:16" ht="12.75" hidden="1">
      <c r="C458" s="40" t="s">
        <v>992</v>
      </c>
      <c r="D458" s="40"/>
      <c r="E458" s="40">
        <v>291</v>
      </c>
      <c r="F458" s="40">
        <v>129</v>
      </c>
      <c r="G458" s="40">
        <f aca="true" t="shared" si="12" ref="G458:G521">E458*10000+F458</f>
        <v>2910129</v>
      </c>
      <c r="H458" s="40" t="s">
        <v>993</v>
      </c>
      <c r="I458" s="40" t="s">
        <v>2468</v>
      </c>
      <c r="J458" s="40"/>
      <c r="K458" s="40"/>
      <c r="L458" s="40" t="s">
        <v>2469</v>
      </c>
      <c r="M458" s="40" t="str">
        <f aca="true" t="shared" si="13" ref="M458:M521">LEFT(O458,7)</f>
        <v>6043 CV</v>
      </c>
      <c r="N458" s="40" t="str">
        <f aca="true" t="shared" si="14" ref="N458:N521">REPLACE(O458,1,9,"")</f>
        <v>ROERMOND</v>
      </c>
      <c r="O458" s="40" t="s">
        <v>2470</v>
      </c>
      <c r="P458" s="40" t="s">
        <v>2471</v>
      </c>
    </row>
    <row r="459" spans="3:16" ht="12.75" hidden="1">
      <c r="C459" s="40" t="s">
        <v>992</v>
      </c>
      <c r="D459" s="40"/>
      <c r="E459" s="40">
        <v>291</v>
      </c>
      <c r="F459" s="40">
        <v>131</v>
      </c>
      <c r="G459" s="40">
        <f t="shared" si="12"/>
        <v>2910131</v>
      </c>
      <c r="H459" s="40" t="s">
        <v>1012</v>
      </c>
      <c r="I459" s="40" t="s">
        <v>2472</v>
      </c>
      <c r="J459" s="40"/>
      <c r="K459" s="40"/>
      <c r="L459" s="40" t="s">
        <v>2473</v>
      </c>
      <c r="M459" s="40" t="str">
        <f t="shared" si="13"/>
        <v>3281 CV</v>
      </c>
      <c r="N459" s="40" t="str">
        <f t="shared" si="14"/>
        <v>NUMANSDORP</v>
      </c>
      <c r="O459" s="40" t="s">
        <v>2474</v>
      </c>
      <c r="P459" s="40" t="s">
        <v>2475</v>
      </c>
    </row>
    <row r="460" spans="3:16" ht="12.75" hidden="1">
      <c r="C460" s="40" t="s">
        <v>992</v>
      </c>
      <c r="D460" s="40"/>
      <c r="E460" s="40">
        <v>291</v>
      </c>
      <c r="F460" s="40">
        <v>132</v>
      </c>
      <c r="G460" s="40">
        <f t="shared" si="12"/>
        <v>2910132</v>
      </c>
      <c r="H460" s="40" t="s">
        <v>993</v>
      </c>
      <c r="I460" s="40" t="s">
        <v>2476</v>
      </c>
      <c r="J460" s="40"/>
      <c r="K460" s="40"/>
      <c r="L460" s="40" t="s">
        <v>2477</v>
      </c>
      <c r="M460" s="40" t="str">
        <f t="shared" si="13"/>
        <v>6132 AS</v>
      </c>
      <c r="N460" s="40" t="str">
        <f t="shared" si="14"/>
        <v>SITTARD</v>
      </c>
      <c r="O460" s="40" t="s">
        <v>2478</v>
      </c>
      <c r="P460" s="40" t="s">
        <v>2479</v>
      </c>
    </row>
    <row r="461" spans="3:16" ht="12.75" hidden="1">
      <c r="C461" s="40" t="s">
        <v>992</v>
      </c>
      <c r="D461" s="40"/>
      <c r="E461" s="40">
        <v>291</v>
      </c>
      <c r="F461" s="40">
        <v>133</v>
      </c>
      <c r="G461" s="40">
        <f t="shared" si="12"/>
        <v>2910133</v>
      </c>
      <c r="H461" s="40" t="s">
        <v>993</v>
      </c>
      <c r="I461" s="40" t="s">
        <v>2480</v>
      </c>
      <c r="J461" s="40"/>
      <c r="K461" s="40"/>
      <c r="L461" s="40" t="s">
        <v>2481</v>
      </c>
      <c r="M461" s="40" t="str">
        <f t="shared" si="13"/>
        <v>6971 CD</v>
      </c>
      <c r="N461" s="40" t="str">
        <f t="shared" si="14"/>
        <v>BRUMMEN</v>
      </c>
      <c r="O461" s="40" t="s">
        <v>2482</v>
      </c>
      <c r="P461" s="40" t="s">
        <v>2483</v>
      </c>
    </row>
    <row r="462" spans="3:16" ht="12.75" hidden="1">
      <c r="C462" s="40" t="s">
        <v>992</v>
      </c>
      <c r="D462" s="40"/>
      <c r="E462" s="40">
        <v>291</v>
      </c>
      <c r="F462" s="40">
        <v>134</v>
      </c>
      <c r="G462" s="40">
        <f t="shared" si="12"/>
        <v>2910134</v>
      </c>
      <c r="H462" s="40" t="s">
        <v>993</v>
      </c>
      <c r="I462" s="40" t="s">
        <v>2484</v>
      </c>
      <c r="J462" s="40"/>
      <c r="K462" s="40"/>
      <c r="L462" s="40" t="s">
        <v>2485</v>
      </c>
      <c r="M462" s="40" t="str">
        <f t="shared" si="13"/>
        <v>5652 AP</v>
      </c>
      <c r="N462" s="40" t="str">
        <f t="shared" si="14"/>
        <v>EINDHOVEN</v>
      </c>
      <c r="O462" s="40" t="s">
        <v>2486</v>
      </c>
      <c r="P462" s="40" t="s">
        <v>2487</v>
      </c>
    </row>
    <row r="463" spans="3:16" ht="12.75" hidden="1">
      <c r="C463" s="40" t="s">
        <v>992</v>
      </c>
      <c r="D463" s="40"/>
      <c r="E463" s="40">
        <v>291</v>
      </c>
      <c r="F463" s="40">
        <v>135</v>
      </c>
      <c r="G463" s="40">
        <f t="shared" si="12"/>
        <v>2910135</v>
      </c>
      <c r="H463" s="40" t="s">
        <v>993</v>
      </c>
      <c r="I463" s="40" t="s">
        <v>2488</v>
      </c>
      <c r="J463" s="40"/>
      <c r="K463" s="40"/>
      <c r="L463" s="40" t="s">
        <v>2489</v>
      </c>
      <c r="M463" s="40" t="str">
        <f t="shared" si="13"/>
        <v>7513 BG</v>
      </c>
      <c r="N463" s="40" t="str">
        <f t="shared" si="14"/>
        <v>ENSCHEDE</v>
      </c>
      <c r="O463" s="40" t="s">
        <v>2490</v>
      </c>
      <c r="P463" s="40" t="s">
        <v>2491</v>
      </c>
    </row>
    <row r="464" spans="3:16" ht="12.75" hidden="1">
      <c r="C464" s="40" t="s">
        <v>992</v>
      </c>
      <c r="D464" s="40"/>
      <c r="E464" s="40">
        <v>291</v>
      </c>
      <c r="F464" s="40">
        <v>138</v>
      </c>
      <c r="G464" s="40">
        <f t="shared" si="12"/>
        <v>2910138</v>
      </c>
      <c r="H464" s="40"/>
      <c r="I464" s="40" t="s">
        <v>2492</v>
      </c>
      <c r="J464" s="40"/>
      <c r="K464" s="40"/>
      <c r="L464" s="40" t="s">
        <v>1147</v>
      </c>
      <c r="M464" s="40" t="str">
        <f t="shared" si="13"/>
        <v>1066 EC</v>
      </c>
      <c r="N464" s="40" t="str">
        <f t="shared" si="14"/>
        <v>AMSTERDAM</v>
      </c>
      <c r="O464" s="40" t="s">
        <v>1148</v>
      </c>
      <c r="P464" s="40" t="s">
        <v>1149</v>
      </c>
    </row>
    <row r="465" spans="3:16" ht="12.75" hidden="1">
      <c r="C465" s="40" t="s">
        <v>992</v>
      </c>
      <c r="D465" s="40"/>
      <c r="E465" s="40">
        <v>291</v>
      </c>
      <c r="F465" s="40">
        <v>139</v>
      </c>
      <c r="G465" s="40">
        <f t="shared" si="12"/>
        <v>2910139</v>
      </c>
      <c r="H465" s="40" t="s">
        <v>993</v>
      </c>
      <c r="I465" s="40" t="s">
        <v>2493</v>
      </c>
      <c r="J465" s="40"/>
      <c r="K465" s="40"/>
      <c r="L465" s="40" t="s">
        <v>2494</v>
      </c>
      <c r="M465" s="40" t="str">
        <f t="shared" si="13"/>
        <v>2465 AH</v>
      </c>
      <c r="N465" s="40" t="str">
        <f t="shared" si="14"/>
        <v>RIJNSATERWOUDE</v>
      </c>
      <c r="O465" s="40" t="s">
        <v>2495</v>
      </c>
      <c r="P465" s="40" t="s">
        <v>2496</v>
      </c>
    </row>
    <row r="466" spans="3:16" ht="12.75" hidden="1">
      <c r="C466" s="40" t="s">
        <v>992</v>
      </c>
      <c r="D466" s="40"/>
      <c r="E466" s="40">
        <v>291</v>
      </c>
      <c r="F466" s="40">
        <v>140</v>
      </c>
      <c r="G466" s="40">
        <f t="shared" si="12"/>
        <v>2910140</v>
      </c>
      <c r="H466" s="40" t="s">
        <v>993</v>
      </c>
      <c r="I466" s="40" t="s">
        <v>2497</v>
      </c>
      <c r="J466" s="40"/>
      <c r="K466" s="40"/>
      <c r="L466" s="40" t="s">
        <v>2498</v>
      </c>
      <c r="M466" s="40" t="str">
        <f t="shared" si="13"/>
        <v>7481 KH</v>
      </c>
      <c r="N466" s="40" t="str">
        <f t="shared" si="14"/>
        <v>HAAKSBERGEN</v>
      </c>
      <c r="O466" s="40" t="s">
        <v>2499</v>
      </c>
      <c r="P466" s="40" t="s">
        <v>2500</v>
      </c>
    </row>
    <row r="467" spans="3:16" ht="12.75" hidden="1">
      <c r="C467" s="40" t="s">
        <v>992</v>
      </c>
      <c r="D467" s="40"/>
      <c r="E467" s="40">
        <v>291</v>
      </c>
      <c r="F467" s="40">
        <v>141</v>
      </c>
      <c r="G467" s="40">
        <f t="shared" si="12"/>
        <v>2910141</v>
      </c>
      <c r="H467" s="40" t="s">
        <v>993</v>
      </c>
      <c r="I467" s="40" t="s">
        <v>2501</v>
      </c>
      <c r="J467" s="40"/>
      <c r="K467" s="40"/>
      <c r="L467" s="40" t="s">
        <v>2502</v>
      </c>
      <c r="M467" s="40" t="str">
        <f t="shared" si="13"/>
        <v>8004 DB</v>
      </c>
      <c r="N467" s="40" t="str">
        <f t="shared" si="14"/>
        <v>ZWOLLE</v>
      </c>
      <c r="O467" s="40" t="s">
        <v>2503</v>
      </c>
      <c r="P467" s="40" t="s">
        <v>2504</v>
      </c>
    </row>
    <row r="468" spans="3:16" ht="12.75" hidden="1">
      <c r="C468" s="40" t="s">
        <v>992</v>
      </c>
      <c r="D468" s="40"/>
      <c r="E468" s="40">
        <v>291</v>
      </c>
      <c r="F468" s="40">
        <v>142</v>
      </c>
      <c r="G468" s="40">
        <f t="shared" si="12"/>
        <v>2910142</v>
      </c>
      <c r="H468" s="40" t="s">
        <v>993</v>
      </c>
      <c r="I468" s="40" t="s">
        <v>2505</v>
      </c>
      <c r="J468" s="40"/>
      <c r="K468" s="40"/>
      <c r="L468" s="40" t="s">
        <v>2293</v>
      </c>
      <c r="M468" s="40" t="str">
        <f t="shared" si="13"/>
        <v>7100 AB</v>
      </c>
      <c r="N468" s="40" t="str">
        <f t="shared" si="14"/>
        <v>WINTERSWIJK</v>
      </c>
      <c r="O468" s="40" t="s">
        <v>2506</v>
      </c>
      <c r="P468" s="40" t="s">
        <v>2507</v>
      </c>
    </row>
    <row r="469" spans="3:16" ht="12.75" hidden="1">
      <c r="C469" s="40" t="s">
        <v>992</v>
      </c>
      <c r="D469" s="40"/>
      <c r="E469" s="40">
        <v>291</v>
      </c>
      <c r="F469" s="40">
        <v>143</v>
      </c>
      <c r="G469" s="40">
        <f t="shared" si="12"/>
        <v>2910143</v>
      </c>
      <c r="H469" s="40" t="s">
        <v>993</v>
      </c>
      <c r="I469" s="40" t="s">
        <v>2508</v>
      </c>
      <c r="J469" s="40"/>
      <c r="K469" s="40"/>
      <c r="L469" s="40" t="s">
        <v>2509</v>
      </c>
      <c r="M469" s="40" t="str">
        <f t="shared" si="13"/>
        <v>2245 AD</v>
      </c>
      <c r="N469" s="40" t="str">
        <f t="shared" si="14"/>
        <v>WASSENAAR</v>
      </c>
      <c r="O469" s="40" t="s">
        <v>2510</v>
      </c>
      <c r="P469" s="40" t="s">
        <v>2511</v>
      </c>
    </row>
    <row r="470" spans="3:16" ht="12.75" hidden="1">
      <c r="C470" s="40" t="s">
        <v>992</v>
      </c>
      <c r="D470" s="40"/>
      <c r="E470" s="40">
        <v>291</v>
      </c>
      <c r="F470" s="40">
        <v>144</v>
      </c>
      <c r="G470" s="40">
        <f t="shared" si="12"/>
        <v>2910144</v>
      </c>
      <c r="H470" s="40" t="s">
        <v>993</v>
      </c>
      <c r="I470" s="40" t="s">
        <v>2512</v>
      </c>
      <c r="J470" s="40"/>
      <c r="K470" s="40"/>
      <c r="L470" s="40" t="s">
        <v>2513</v>
      </c>
      <c r="M470" s="40" t="str">
        <f t="shared" si="13"/>
        <v>3972 EB</v>
      </c>
      <c r="N470" s="40" t="str">
        <f t="shared" si="14"/>
        <v>DRIEBERGEN-RIJSENBURG</v>
      </c>
      <c r="O470" s="40" t="s">
        <v>2514</v>
      </c>
      <c r="P470" s="40" t="s">
        <v>2515</v>
      </c>
    </row>
    <row r="471" spans="3:16" ht="12.75" hidden="1">
      <c r="C471" s="40" t="s">
        <v>992</v>
      </c>
      <c r="D471" s="40"/>
      <c r="E471" s="40">
        <v>291</v>
      </c>
      <c r="F471" s="40">
        <v>145</v>
      </c>
      <c r="G471" s="40">
        <f t="shared" si="12"/>
        <v>2910145</v>
      </c>
      <c r="H471" s="40" t="s">
        <v>2516</v>
      </c>
      <c r="I471" s="40" t="s">
        <v>1050</v>
      </c>
      <c r="J471" s="40"/>
      <c r="K471" s="40"/>
      <c r="L471" s="40" t="s">
        <v>1051</v>
      </c>
      <c r="M471" s="40" t="str">
        <f t="shared" si="13"/>
        <v>7500 KA</v>
      </c>
      <c r="N471" s="40" t="str">
        <f t="shared" si="14"/>
        <v>ENSCHEDE</v>
      </c>
      <c r="O471" s="40" t="s">
        <v>1052</v>
      </c>
      <c r="P471" s="40" t="s">
        <v>1053</v>
      </c>
    </row>
    <row r="472" spans="3:16" ht="12.75" hidden="1">
      <c r="C472" s="40" t="s">
        <v>992</v>
      </c>
      <c r="D472" s="40"/>
      <c r="E472" s="40">
        <v>291</v>
      </c>
      <c r="F472" s="40">
        <v>146</v>
      </c>
      <c r="G472" s="40">
        <f t="shared" si="12"/>
        <v>2910146</v>
      </c>
      <c r="H472" s="40" t="s">
        <v>993</v>
      </c>
      <c r="I472" s="40" t="s">
        <v>2517</v>
      </c>
      <c r="J472" s="40"/>
      <c r="K472" s="40"/>
      <c r="L472" s="40" t="s">
        <v>2518</v>
      </c>
      <c r="M472" s="40" t="str">
        <f t="shared" si="13"/>
        <v>5582 KG</v>
      </c>
      <c r="N472" s="40" t="str">
        <f t="shared" si="14"/>
        <v>WAALRE</v>
      </c>
      <c r="O472" s="40" t="s">
        <v>2519</v>
      </c>
      <c r="P472" s="40" t="s">
        <v>2520</v>
      </c>
    </row>
    <row r="473" spans="3:16" ht="12.75" hidden="1">
      <c r="C473" s="40" t="s">
        <v>992</v>
      </c>
      <c r="D473" s="40"/>
      <c r="E473" s="40">
        <v>291</v>
      </c>
      <c r="F473" s="40">
        <v>147</v>
      </c>
      <c r="G473" s="40">
        <f t="shared" si="12"/>
        <v>2910147</v>
      </c>
      <c r="H473" s="40" t="s">
        <v>993</v>
      </c>
      <c r="I473" s="40" t="s">
        <v>2521</v>
      </c>
      <c r="J473" s="40"/>
      <c r="K473" s="40"/>
      <c r="L473" s="40" t="s">
        <v>2522</v>
      </c>
      <c r="M473" s="40" t="str">
        <f t="shared" si="13"/>
        <v>4837 CT</v>
      </c>
      <c r="N473" s="40" t="str">
        <f t="shared" si="14"/>
        <v>BREDA</v>
      </c>
      <c r="O473" s="40" t="s">
        <v>2523</v>
      </c>
      <c r="P473" s="40" t="s">
        <v>2524</v>
      </c>
    </row>
    <row r="474" spans="3:16" ht="12.75" hidden="1">
      <c r="C474" s="40" t="s">
        <v>992</v>
      </c>
      <c r="D474" s="40"/>
      <c r="E474" s="40">
        <v>291</v>
      </c>
      <c r="F474" s="40">
        <v>150</v>
      </c>
      <c r="G474" s="40">
        <f t="shared" si="12"/>
        <v>2910150</v>
      </c>
      <c r="H474" s="40" t="s">
        <v>993</v>
      </c>
      <c r="I474" s="40" t="s">
        <v>2525</v>
      </c>
      <c r="J474" s="40"/>
      <c r="K474" s="40"/>
      <c r="L474" s="40" t="s">
        <v>2526</v>
      </c>
      <c r="M474" s="40" t="str">
        <f t="shared" si="13"/>
        <v>2242 SR</v>
      </c>
      <c r="N474" s="40" t="str">
        <f t="shared" si="14"/>
        <v>WASSENAAR</v>
      </c>
      <c r="O474" s="40" t="s">
        <v>2527</v>
      </c>
      <c r="P474" s="40" t="s">
        <v>2528</v>
      </c>
    </row>
    <row r="475" spans="3:16" ht="12.75" hidden="1">
      <c r="C475" s="40" t="s">
        <v>992</v>
      </c>
      <c r="D475" s="40"/>
      <c r="E475" s="40">
        <v>291</v>
      </c>
      <c r="F475" s="40">
        <v>151</v>
      </c>
      <c r="G475" s="40">
        <f t="shared" si="12"/>
        <v>2910151</v>
      </c>
      <c r="H475" s="40" t="s">
        <v>993</v>
      </c>
      <c r="I475" s="40" t="s">
        <v>2529</v>
      </c>
      <c r="J475" s="40"/>
      <c r="K475" s="40"/>
      <c r="L475" s="40" t="s">
        <v>1182</v>
      </c>
      <c r="M475" s="40" t="str">
        <f t="shared" si="13"/>
        <v>2509 JH</v>
      </c>
      <c r="N475" s="40" t="str">
        <f t="shared" si="14"/>
        <v>'S-GRAVENHAGE</v>
      </c>
      <c r="O475" s="40" t="s">
        <v>1183</v>
      </c>
      <c r="P475" s="40" t="s">
        <v>1184</v>
      </c>
    </row>
    <row r="476" spans="3:16" ht="12.75" hidden="1">
      <c r="C476" s="40" t="s">
        <v>992</v>
      </c>
      <c r="D476" s="40"/>
      <c r="E476" s="40">
        <v>291</v>
      </c>
      <c r="F476" s="40">
        <v>153</v>
      </c>
      <c r="G476" s="40">
        <f t="shared" si="12"/>
        <v>2910153</v>
      </c>
      <c r="H476" s="40" t="s">
        <v>993</v>
      </c>
      <c r="I476" s="40" t="s">
        <v>2530</v>
      </c>
      <c r="J476" s="40"/>
      <c r="K476" s="40"/>
      <c r="L476" s="40" t="s">
        <v>2531</v>
      </c>
      <c r="M476" s="40" t="str">
        <f t="shared" si="13"/>
        <v>2300 AP</v>
      </c>
      <c r="N476" s="40" t="str">
        <f t="shared" si="14"/>
        <v>LEIDEN</v>
      </c>
      <c r="O476" s="40" t="s">
        <v>2532</v>
      </c>
      <c r="P476" s="40" t="s">
        <v>2533</v>
      </c>
    </row>
    <row r="477" spans="3:16" ht="12.75" hidden="1">
      <c r="C477" s="40" t="s">
        <v>992</v>
      </c>
      <c r="D477" s="40"/>
      <c r="E477" s="40">
        <v>291</v>
      </c>
      <c r="F477" s="40">
        <v>155</v>
      </c>
      <c r="G477" s="40">
        <f t="shared" si="12"/>
        <v>2910155</v>
      </c>
      <c r="H477" s="40" t="s">
        <v>2107</v>
      </c>
      <c r="I477" s="40" t="s">
        <v>2534</v>
      </c>
      <c r="J477" s="40"/>
      <c r="K477" s="40"/>
      <c r="L477" s="40" t="s">
        <v>2535</v>
      </c>
      <c r="M477" s="40" t="str">
        <f t="shared" si="13"/>
        <v>2132 JC</v>
      </c>
      <c r="N477" s="40" t="str">
        <f t="shared" si="14"/>
        <v>HOOFDDORP</v>
      </c>
      <c r="O477" s="40" t="s">
        <v>2536</v>
      </c>
      <c r="P477" s="40" t="s">
        <v>2537</v>
      </c>
    </row>
    <row r="478" spans="3:16" ht="12.75" hidden="1">
      <c r="C478" s="40" t="s">
        <v>992</v>
      </c>
      <c r="D478" s="40"/>
      <c r="E478" s="40">
        <v>291</v>
      </c>
      <c r="F478" s="40">
        <v>157</v>
      </c>
      <c r="G478" s="40">
        <f t="shared" si="12"/>
        <v>2910157</v>
      </c>
      <c r="H478" s="40" t="s">
        <v>993</v>
      </c>
      <c r="I478" s="40" t="s">
        <v>2538</v>
      </c>
      <c r="J478" s="40"/>
      <c r="K478" s="40"/>
      <c r="L478" s="40" t="s">
        <v>2539</v>
      </c>
      <c r="M478" s="40" t="str">
        <f t="shared" si="13"/>
        <v>5022 GC</v>
      </c>
      <c r="N478" s="40" t="str">
        <f t="shared" si="14"/>
        <v>TILBURG</v>
      </c>
      <c r="O478" s="40" t="s">
        <v>2540</v>
      </c>
      <c r="P478" s="40" t="s">
        <v>2541</v>
      </c>
    </row>
    <row r="479" spans="3:16" ht="12.75" hidden="1">
      <c r="C479" s="40" t="s">
        <v>992</v>
      </c>
      <c r="D479" s="40"/>
      <c r="E479" s="40">
        <v>291</v>
      </c>
      <c r="F479" s="40">
        <v>160</v>
      </c>
      <c r="G479" s="40">
        <f t="shared" si="12"/>
        <v>2910160</v>
      </c>
      <c r="H479" s="40" t="s">
        <v>2107</v>
      </c>
      <c r="I479" s="40" t="s">
        <v>2542</v>
      </c>
      <c r="J479" s="40"/>
      <c r="K479" s="40"/>
      <c r="L479" s="40" t="s">
        <v>2543</v>
      </c>
      <c r="M479" s="40" t="str">
        <f t="shared" si="13"/>
        <v>4191 GW</v>
      </c>
      <c r="N479" s="40" t="str">
        <f t="shared" si="14"/>
        <v>GELDERMALSEN</v>
      </c>
      <c r="O479" s="40" t="s">
        <v>2544</v>
      </c>
      <c r="P479" s="40" t="s">
        <v>2545</v>
      </c>
    </row>
    <row r="480" spans="3:16" ht="12.75" hidden="1">
      <c r="C480" s="40" t="s">
        <v>992</v>
      </c>
      <c r="D480" s="40"/>
      <c r="E480" s="40">
        <v>291</v>
      </c>
      <c r="F480" s="40">
        <v>161</v>
      </c>
      <c r="G480" s="40">
        <f t="shared" si="12"/>
        <v>2910161</v>
      </c>
      <c r="H480" s="40" t="s">
        <v>993</v>
      </c>
      <c r="I480" s="40" t="s">
        <v>2546</v>
      </c>
      <c r="J480" s="40"/>
      <c r="K480" s="40"/>
      <c r="L480" s="40" t="s">
        <v>2547</v>
      </c>
      <c r="M480" s="40" t="str">
        <f t="shared" si="13"/>
        <v>1075 BG</v>
      </c>
      <c r="N480" s="40" t="str">
        <f t="shared" si="14"/>
        <v>AMSTERDAM</v>
      </c>
      <c r="O480" s="40" t="s">
        <v>2548</v>
      </c>
      <c r="P480" s="40" t="s">
        <v>2549</v>
      </c>
    </row>
    <row r="481" spans="3:16" ht="12.75" hidden="1">
      <c r="C481" s="40" t="s">
        <v>992</v>
      </c>
      <c r="D481" s="40"/>
      <c r="E481" s="40">
        <v>291</v>
      </c>
      <c r="F481" s="40">
        <v>162</v>
      </c>
      <c r="G481" s="40">
        <f t="shared" si="12"/>
        <v>2910162</v>
      </c>
      <c r="H481" s="40" t="s">
        <v>993</v>
      </c>
      <c r="I481" s="40" t="s">
        <v>2550</v>
      </c>
      <c r="J481" s="40"/>
      <c r="K481" s="40"/>
      <c r="L481" s="40" t="s">
        <v>970</v>
      </c>
      <c r="M481" s="40" t="str">
        <f t="shared" si="13"/>
        <v>1940 AA</v>
      </c>
      <c r="N481" s="40" t="str">
        <f t="shared" si="14"/>
        <v>BEVERWIJK</v>
      </c>
      <c r="O481" s="40" t="s">
        <v>2551</v>
      </c>
      <c r="P481" s="40" t="s">
        <v>2552</v>
      </c>
    </row>
    <row r="482" spans="3:16" ht="12.75" hidden="1">
      <c r="C482" s="40" t="s">
        <v>992</v>
      </c>
      <c r="D482" s="40"/>
      <c r="E482" s="40">
        <v>291</v>
      </c>
      <c r="F482" s="40">
        <v>163</v>
      </c>
      <c r="G482" s="40">
        <f t="shared" si="12"/>
        <v>2910163</v>
      </c>
      <c r="H482" s="40" t="s">
        <v>993</v>
      </c>
      <c r="I482" s="40" t="s">
        <v>2553</v>
      </c>
      <c r="J482" s="40"/>
      <c r="K482" s="40"/>
      <c r="L482" s="40" t="s">
        <v>1155</v>
      </c>
      <c r="M482" s="40" t="str">
        <f t="shared" si="13"/>
        <v>1500 EE</v>
      </c>
      <c r="N482" s="40" t="str">
        <f t="shared" si="14"/>
        <v>ZAANDAM</v>
      </c>
      <c r="O482" s="40" t="s">
        <v>1156</v>
      </c>
      <c r="P482" s="40" t="s">
        <v>1157</v>
      </c>
    </row>
    <row r="483" spans="3:16" ht="12.75" hidden="1">
      <c r="C483" s="40" t="s">
        <v>992</v>
      </c>
      <c r="D483" s="40"/>
      <c r="E483" s="40">
        <v>291</v>
      </c>
      <c r="F483" s="40">
        <v>164</v>
      </c>
      <c r="G483" s="40">
        <f t="shared" si="12"/>
        <v>2910164</v>
      </c>
      <c r="H483" s="40" t="s">
        <v>2107</v>
      </c>
      <c r="I483" s="40" t="s">
        <v>2554</v>
      </c>
      <c r="J483" s="40"/>
      <c r="K483" s="40"/>
      <c r="L483" s="40" t="s">
        <v>1113</v>
      </c>
      <c r="M483" s="40" t="str">
        <f t="shared" si="13"/>
        <v>1300 EG</v>
      </c>
      <c r="N483" s="40" t="str">
        <f t="shared" si="14"/>
        <v>ALMERE</v>
      </c>
      <c r="O483" s="40" t="s">
        <v>1114</v>
      </c>
      <c r="P483" s="40" t="s">
        <v>1115</v>
      </c>
    </row>
    <row r="484" spans="3:16" ht="12.75" hidden="1">
      <c r="C484" s="40" t="s">
        <v>992</v>
      </c>
      <c r="D484" s="40"/>
      <c r="E484" s="40">
        <v>291</v>
      </c>
      <c r="F484" s="40">
        <v>165</v>
      </c>
      <c r="G484" s="40">
        <f t="shared" si="12"/>
        <v>2910165</v>
      </c>
      <c r="H484" s="40" t="s">
        <v>993</v>
      </c>
      <c r="I484" s="40" t="s">
        <v>2555</v>
      </c>
      <c r="J484" s="40"/>
      <c r="K484" s="40"/>
      <c r="L484" s="40" t="s">
        <v>2278</v>
      </c>
      <c r="M484" s="40" t="str">
        <f t="shared" si="13"/>
        <v>3450 AD</v>
      </c>
      <c r="N484" s="40" t="str">
        <f t="shared" si="14"/>
        <v>VLEUTEN</v>
      </c>
      <c r="O484" s="40" t="s">
        <v>2556</v>
      </c>
      <c r="P484" s="40" t="s">
        <v>2557</v>
      </c>
    </row>
    <row r="485" spans="3:16" ht="12.75" hidden="1">
      <c r="C485" s="40" t="s">
        <v>992</v>
      </c>
      <c r="D485" s="40"/>
      <c r="E485" s="40">
        <v>291</v>
      </c>
      <c r="F485" s="40">
        <v>166</v>
      </c>
      <c r="G485" s="40">
        <f t="shared" si="12"/>
        <v>2910166</v>
      </c>
      <c r="H485" s="40" t="s">
        <v>993</v>
      </c>
      <c r="I485" s="40" t="s">
        <v>2558</v>
      </c>
      <c r="J485" s="40"/>
      <c r="K485" s="40"/>
      <c r="L485" s="40" t="s">
        <v>2559</v>
      </c>
      <c r="M485" s="40" t="str">
        <f t="shared" si="13"/>
        <v>6980 AC</v>
      </c>
      <c r="N485" s="40" t="str">
        <f t="shared" si="14"/>
        <v>DOESBURG</v>
      </c>
      <c r="O485" s="40" t="s">
        <v>2560</v>
      </c>
      <c r="P485" s="40" t="s">
        <v>2561</v>
      </c>
    </row>
    <row r="486" spans="3:16" ht="12.75" hidden="1">
      <c r="C486" s="40" t="s">
        <v>992</v>
      </c>
      <c r="D486" s="40"/>
      <c r="E486" s="40">
        <v>291</v>
      </c>
      <c r="F486" s="40">
        <v>167</v>
      </c>
      <c r="G486" s="40">
        <f t="shared" si="12"/>
        <v>2910167</v>
      </c>
      <c r="H486" s="40" t="s">
        <v>1012</v>
      </c>
      <c r="I486" s="40" t="s">
        <v>2562</v>
      </c>
      <c r="J486" s="40"/>
      <c r="K486" s="40"/>
      <c r="L486" s="40" t="s">
        <v>2563</v>
      </c>
      <c r="M486" s="40" t="str">
        <f t="shared" si="13"/>
        <v>6101 XB</v>
      </c>
      <c r="N486" s="40" t="str">
        <f t="shared" si="14"/>
        <v>ECHT</v>
      </c>
      <c r="O486" s="40" t="s">
        <v>2564</v>
      </c>
      <c r="P486" s="40" t="s">
        <v>2565</v>
      </c>
    </row>
    <row r="487" spans="3:16" ht="12.75" hidden="1">
      <c r="C487" s="40" t="s">
        <v>992</v>
      </c>
      <c r="D487" s="40"/>
      <c r="E487" s="40">
        <v>291</v>
      </c>
      <c r="F487" s="40">
        <v>168</v>
      </c>
      <c r="G487" s="40">
        <f t="shared" si="12"/>
        <v>2910168</v>
      </c>
      <c r="H487" s="40"/>
      <c r="I487" s="40" t="s">
        <v>2566</v>
      </c>
      <c r="J487" s="40"/>
      <c r="K487" s="40"/>
      <c r="L487" s="40" t="s">
        <v>1924</v>
      </c>
      <c r="M487" s="40" t="str">
        <f t="shared" si="13"/>
        <v>2760 AA</v>
      </c>
      <c r="N487" s="40" t="str">
        <f t="shared" si="14"/>
        <v>ZEVENHUIZEN ZH</v>
      </c>
      <c r="O487" s="40" t="s">
        <v>2567</v>
      </c>
      <c r="P487" s="40" t="s">
        <v>2568</v>
      </c>
    </row>
    <row r="488" spans="3:16" ht="12.75" hidden="1">
      <c r="C488" s="40" t="s">
        <v>992</v>
      </c>
      <c r="D488" s="40"/>
      <c r="E488" s="40">
        <v>291</v>
      </c>
      <c r="F488" s="40">
        <v>169</v>
      </c>
      <c r="G488" s="40">
        <f t="shared" si="12"/>
        <v>2910169</v>
      </c>
      <c r="H488" s="40"/>
      <c r="I488" s="40" t="s">
        <v>2569</v>
      </c>
      <c r="J488" s="40"/>
      <c r="K488" s="40"/>
      <c r="L488" s="40" t="s">
        <v>1924</v>
      </c>
      <c r="M488" s="40" t="str">
        <f t="shared" si="13"/>
        <v>2760 AA</v>
      </c>
      <c r="N488" s="40" t="str">
        <f t="shared" si="14"/>
        <v>ZEVENHUIZEN ZH</v>
      </c>
      <c r="O488" s="40" t="s">
        <v>2567</v>
      </c>
      <c r="P488" s="40" t="s">
        <v>2568</v>
      </c>
    </row>
    <row r="489" spans="3:16" ht="12.75" hidden="1">
      <c r="C489" s="40" t="s">
        <v>992</v>
      </c>
      <c r="D489" s="40"/>
      <c r="E489" s="40">
        <v>291</v>
      </c>
      <c r="F489" s="40">
        <v>170</v>
      </c>
      <c r="G489" s="40">
        <f t="shared" si="12"/>
        <v>2910170</v>
      </c>
      <c r="H489" s="40" t="s">
        <v>993</v>
      </c>
      <c r="I489" s="40" t="s">
        <v>2570</v>
      </c>
      <c r="J489" s="40"/>
      <c r="K489" s="40"/>
      <c r="L489" s="40" t="s">
        <v>2571</v>
      </c>
      <c r="M489" s="40" t="str">
        <f t="shared" si="13"/>
        <v>3500 GK</v>
      </c>
      <c r="N489" s="40" t="str">
        <f t="shared" si="14"/>
        <v>UTRECHT</v>
      </c>
      <c r="O489" s="40" t="s">
        <v>2572</v>
      </c>
      <c r="P489" s="40" t="s">
        <v>2573</v>
      </c>
    </row>
    <row r="490" spans="3:16" ht="12.75" hidden="1">
      <c r="C490" s="40" t="s">
        <v>992</v>
      </c>
      <c r="D490" s="40"/>
      <c r="E490" s="40">
        <v>291</v>
      </c>
      <c r="F490" s="40">
        <v>171</v>
      </c>
      <c r="G490" s="40">
        <f t="shared" si="12"/>
        <v>2910171</v>
      </c>
      <c r="H490" s="40" t="s">
        <v>993</v>
      </c>
      <c r="I490" s="40" t="s">
        <v>2574</v>
      </c>
      <c r="J490" s="40"/>
      <c r="K490" s="40"/>
      <c r="L490" s="40" t="s">
        <v>2575</v>
      </c>
      <c r="M490" s="40" t="str">
        <f t="shared" si="13"/>
        <v>2132 DL</v>
      </c>
      <c r="N490" s="40" t="str">
        <f t="shared" si="14"/>
        <v>HOOFDDORP</v>
      </c>
      <c r="O490" s="40" t="s">
        <v>2576</v>
      </c>
      <c r="P490" s="40" t="s">
        <v>2577</v>
      </c>
    </row>
    <row r="491" spans="3:16" ht="12.75" hidden="1">
      <c r="C491" s="40" t="s">
        <v>992</v>
      </c>
      <c r="D491" s="40"/>
      <c r="E491" s="40">
        <v>291</v>
      </c>
      <c r="F491" s="40">
        <v>172</v>
      </c>
      <c r="G491" s="40">
        <f t="shared" si="12"/>
        <v>2910172</v>
      </c>
      <c r="H491" s="40" t="s">
        <v>993</v>
      </c>
      <c r="I491" s="40" t="s">
        <v>2578</v>
      </c>
      <c r="J491" s="40"/>
      <c r="K491" s="40"/>
      <c r="L491" s="40" t="s">
        <v>2579</v>
      </c>
      <c r="M491" s="40" t="str">
        <f t="shared" si="13"/>
        <v>5900 BD</v>
      </c>
      <c r="N491" s="40" t="str">
        <f t="shared" si="14"/>
        <v>VENLO</v>
      </c>
      <c r="O491" s="40" t="s">
        <v>2580</v>
      </c>
      <c r="P491" s="40" t="s">
        <v>2581</v>
      </c>
    </row>
    <row r="492" spans="3:16" ht="12.75" hidden="1">
      <c r="C492" s="40" t="s">
        <v>992</v>
      </c>
      <c r="D492" s="40"/>
      <c r="E492" s="40">
        <v>291</v>
      </c>
      <c r="F492" s="40">
        <v>174</v>
      </c>
      <c r="G492" s="40">
        <f t="shared" si="12"/>
        <v>2910174</v>
      </c>
      <c r="H492" s="40" t="s">
        <v>993</v>
      </c>
      <c r="I492" s="40" t="s">
        <v>2582</v>
      </c>
      <c r="J492" s="40"/>
      <c r="K492" s="40"/>
      <c r="L492" s="40" t="s">
        <v>2583</v>
      </c>
      <c r="M492" s="40" t="str">
        <f t="shared" si="13"/>
        <v>3508 TD</v>
      </c>
      <c r="N492" s="40" t="str">
        <f t="shared" si="14"/>
        <v>UTRECHT</v>
      </c>
      <c r="O492" s="40" t="s">
        <v>2584</v>
      </c>
      <c r="P492" s="40" t="s">
        <v>2585</v>
      </c>
    </row>
    <row r="493" spans="3:16" ht="12.75" hidden="1">
      <c r="C493" s="40" t="s">
        <v>992</v>
      </c>
      <c r="D493" s="40"/>
      <c r="E493" s="40">
        <v>291</v>
      </c>
      <c r="F493" s="40">
        <v>175</v>
      </c>
      <c r="G493" s="40">
        <f t="shared" si="12"/>
        <v>2910175</v>
      </c>
      <c r="H493" s="40" t="s">
        <v>993</v>
      </c>
      <c r="I493" s="40" t="s">
        <v>2586</v>
      </c>
      <c r="J493" s="40"/>
      <c r="K493" s="40"/>
      <c r="L493" s="40" t="s">
        <v>2587</v>
      </c>
      <c r="M493" s="40" t="str">
        <f t="shared" si="13"/>
        <v>3083 BB</v>
      </c>
      <c r="N493" s="40" t="str">
        <f t="shared" si="14"/>
        <v>ROTTERDAM</v>
      </c>
      <c r="O493" s="40" t="s">
        <v>2588</v>
      </c>
      <c r="P493" s="40" t="s">
        <v>2589</v>
      </c>
    </row>
    <row r="494" spans="3:16" ht="12.75" hidden="1">
      <c r="C494" s="40" t="s">
        <v>992</v>
      </c>
      <c r="D494" s="40"/>
      <c r="E494" s="40">
        <v>291</v>
      </c>
      <c r="F494" s="40">
        <v>177</v>
      </c>
      <c r="G494" s="40">
        <f t="shared" si="12"/>
        <v>2910177</v>
      </c>
      <c r="H494" s="40" t="s">
        <v>1012</v>
      </c>
      <c r="I494" s="40" t="s">
        <v>2590</v>
      </c>
      <c r="J494" s="40"/>
      <c r="K494" s="40"/>
      <c r="L494" s="40" t="s">
        <v>2591</v>
      </c>
      <c r="M494" s="40" t="str">
        <f t="shared" si="13"/>
        <v>6416 SV</v>
      </c>
      <c r="N494" s="40" t="str">
        <f t="shared" si="14"/>
        <v>HEERLEN</v>
      </c>
      <c r="O494" s="40" t="s">
        <v>2592</v>
      </c>
      <c r="P494" s="40" t="s">
        <v>2593</v>
      </c>
    </row>
    <row r="495" spans="3:16" ht="12.75" hidden="1">
      <c r="C495" s="40" t="s">
        <v>992</v>
      </c>
      <c r="D495" s="40"/>
      <c r="E495" s="40">
        <v>291</v>
      </c>
      <c r="F495" s="40">
        <v>178</v>
      </c>
      <c r="G495" s="40">
        <f t="shared" si="12"/>
        <v>2910178</v>
      </c>
      <c r="H495" s="40" t="s">
        <v>1012</v>
      </c>
      <c r="I495" s="40" t="s">
        <v>2594</v>
      </c>
      <c r="J495" s="40"/>
      <c r="K495" s="40"/>
      <c r="L495" s="40" t="s">
        <v>2595</v>
      </c>
      <c r="M495" s="40" t="str">
        <f t="shared" si="13"/>
        <v>1016 DW</v>
      </c>
      <c r="N495" s="40" t="str">
        <f t="shared" si="14"/>
        <v>AMSTERDAM</v>
      </c>
      <c r="O495" s="40" t="s">
        <v>2596</v>
      </c>
      <c r="P495" s="40" t="s">
        <v>2597</v>
      </c>
    </row>
    <row r="496" spans="3:16" ht="12.75" hidden="1">
      <c r="C496" s="40" t="s">
        <v>992</v>
      </c>
      <c r="D496" s="40"/>
      <c r="E496" s="40">
        <v>291</v>
      </c>
      <c r="F496" s="40">
        <v>179</v>
      </c>
      <c r="G496" s="40">
        <f t="shared" si="12"/>
        <v>2910179</v>
      </c>
      <c r="H496" s="40" t="s">
        <v>993</v>
      </c>
      <c r="I496" s="40" t="s">
        <v>2294</v>
      </c>
      <c r="J496" s="40"/>
      <c r="K496" s="40"/>
      <c r="L496" s="40" t="s">
        <v>2598</v>
      </c>
      <c r="M496" s="40" t="str">
        <f t="shared" si="13"/>
        <v>5037 LH</v>
      </c>
      <c r="N496" s="40" t="str">
        <f t="shared" si="14"/>
        <v>TILBURG</v>
      </c>
      <c r="O496" s="40" t="s">
        <v>2599</v>
      </c>
      <c r="P496" s="40" t="s">
        <v>2600</v>
      </c>
    </row>
    <row r="497" spans="3:16" ht="12.75" hidden="1">
      <c r="C497" s="40" t="s">
        <v>992</v>
      </c>
      <c r="D497" s="40"/>
      <c r="E497" s="40">
        <v>291</v>
      </c>
      <c r="F497" s="40">
        <v>180</v>
      </c>
      <c r="G497" s="40">
        <f t="shared" si="12"/>
        <v>2910180</v>
      </c>
      <c r="H497" s="40" t="s">
        <v>993</v>
      </c>
      <c r="I497" s="40" t="s">
        <v>2601</v>
      </c>
      <c r="J497" s="40"/>
      <c r="K497" s="40"/>
      <c r="L497" s="40" t="s">
        <v>2602</v>
      </c>
      <c r="M497" s="40" t="str">
        <f t="shared" si="13"/>
        <v>3850 AH</v>
      </c>
      <c r="N497" s="40" t="str">
        <f t="shared" si="14"/>
        <v>ERMELO</v>
      </c>
      <c r="O497" s="40" t="s">
        <v>2603</v>
      </c>
      <c r="P497" s="40" t="s">
        <v>2604</v>
      </c>
    </row>
    <row r="498" spans="3:16" ht="12.75" hidden="1">
      <c r="C498" s="40" t="s">
        <v>992</v>
      </c>
      <c r="D498" s="40"/>
      <c r="E498" s="40">
        <v>291</v>
      </c>
      <c r="F498" s="40">
        <v>183</v>
      </c>
      <c r="G498" s="40">
        <f t="shared" si="12"/>
        <v>2910183</v>
      </c>
      <c r="H498" s="40"/>
      <c r="I498" s="40" t="s">
        <v>2605</v>
      </c>
      <c r="J498" s="40"/>
      <c r="K498" s="40"/>
      <c r="L498" s="40" t="s">
        <v>2606</v>
      </c>
      <c r="M498" s="40" t="str">
        <f t="shared" si="13"/>
        <v>8448 EW</v>
      </c>
      <c r="N498" s="40" t="str">
        <f t="shared" si="14"/>
        <v>HEERENVEEN</v>
      </c>
      <c r="O498" s="40" t="s">
        <v>2607</v>
      </c>
      <c r="P498" s="40" t="s">
        <v>2608</v>
      </c>
    </row>
    <row r="499" spans="3:16" ht="12.75" hidden="1">
      <c r="C499" s="40" t="s">
        <v>992</v>
      </c>
      <c r="D499" s="40"/>
      <c r="E499" s="40">
        <v>291</v>
      </c>
      <c r="F499" s="40">
        <v>184</v>
      </c>
      <c r="G499" s="40">
        <f t="shared" si="12"/>
        <v>2910184</v>
      </c>
      <c r="H499" s="40" t="s">
        <v>993</v>
      </c>
      <c r="I499" s="40" t="s">
        <v>2609</v>
      </c>
      <c r="J499" s="40"/>
      <c r="K499" s="40"/>
      <c r="L499" s="40" t="s">
        <v>2610</v>
      </c>
      <c r="M499" s="40" t="str">
        <f t="shared" si="13"/>
        <v>3732 HA</v>
      </c>
      <c r="N499" s="40" t="str">
        <f t="shared" si="14"/>
        <v>DE BILT</v>
      </c>
      <c r="O499" s="40" t="s">
        <v>2611</v>
      </c>
      <c r="P499" s="40" t="s">
        <v>2612</v>
      </c>
    </row>
    <row r="500" spans="3:16" ht="12.75" hidden="1">
      <c r="C500" s="40" t="s">
        <v>992</v>
      </c>
      <c r="D500" s="40"/>
      <c r="E500" s="40">
        <v>291</v>
      </c>
      <c r="F500" s="40">
        <v>185</v>
      </c>
      <c r="G500" s="40">
        <f t="shared" si="12"/>
        <v>2910185</v>
      </c>
      <c r="H500" s="40" t="s">
        <v>993</v>
      </c>
      <c r="I500" s="40" t="s">
        <v>2613</v>
      </c>
      <c r="J500" s="40"/>
      <c r="K500" s="40"/>
      <c r="L500" s="40" t="s">
        <v>2614</v>
      </c>
      <c r="M500" s="40" t="str">
        <f t="shared" si="13"/>
        <v>3501 AA</v>
      </c>
      <c r="N500" s="40" t="str">
        <f t="shared" si="14"/>
        <v>UTRECHT</v>
      </c>
      <c r="O500" s="40" t="s">
        <v>2615</v>
      </c>
      <c r="P500" s="40" t="s">
        <v>2616</v>
      </c>
    </row>
    <row r="501" spans="3:16" ht="12.75" hidden="1">
      <c r="C501" s="40" t="s">
        <v>992</v>
      </c>
      <c r="D501" s="40"/>
      <c r="E501" s="40">
        <v>291</v>
      </c>
      <c r="F501" s="40">
        <v>186</v>
      </c>
      <c r="G501" s="40">
        <f t="shared" si="12"/>
        <v>2910186</v>
      </c>
      <c r="H501" s="40" t="s">
        <v>993</v>
      </c>
      <c r="I501" s="40" t="s">
        <v>2617</v>
      </c>
      <c r="J501" s="40"/>
      <c r="K501" s="40"/>
      <c r="L501" s="40" t="s">
        <v>2614</v>
      </c>
      <c r="M501" s="40" t="str">
        <f t="shared" si="13"/>
        <v>3501 AA</v>
      </c>
      <c r="N501" s="40" t="str">
        <f t="shared" si="14"/>
        <v>UTRECHT</v>
      </c>
      <c r="O501" s="40" t="s">
        <v>2615</v>
      </c>
      <c r="P501" s="40" t="s">
        <v>2616</v>
      </c>
    </row>
    <row r="502" spans="3:16" ht="12.75" hidden="1">
      <c r="C502" s="40" t="s">
        <v>992</v>
      </c>
      <c r="D502" s="40"/>
      <c r="E502" s="40">
        <v>291</v>
      </c>
      <c r="F502" s="40">
        <v>187</v>
      </c>
      <c r="G502" s="40">
        <f t="shared" si="12"/>
        <v>2910187</v>
      </c>
      <c r="H502" s="40" t="s">
        <v>993</v>
      </c>
      <c r="I502" s="40" t="s">
        <v>2618</v>
      </c>
      <c r="J502" s="40"/>
      <c r="K502" s="40"/>
      <c r="L502" s="40" t="s">
        <v>2619</v>
      </c>
      <c r="M502" s="40" t="str">
        <f t="shared" si="13"/>
        <v>5600 HG</v>
      </c>
      <c r="N502" s="40" t="str">
        <f t="shared" si="14"/>
        <v>EINDHOVEN</v>
      </c>
      <c r="O502" s="40" t="s">
        <v>2620</v>
      </c>
      <c r="P502" s="40" t="s">
        <v>2621</v>
      </c>
    </row>
    <row r="503" spans="3:16" ht="12.75" hidden="1">
      <c r="C503" s="40" t="s">
        <v>992</v>
      </c>
      <c r="D503" s="40"/>
      <c r="E503" s="40">
        <v>291</v>
      </c>
      <c r="F503" s="40">
        <v>188</v>
      </c>
      <c r="G503" s="40">
        <f t="shared" si="12"/>
        <v>2910188</v>
      </c>
      <c r="H503" s="40" t="s">
        <v>993</v>
      </c>
      <c r="I503" s="40" t="s">
        <v>2622</v>
      </c>
      <c r="J503" s="40"/>
      <c r="K503" s="40"/>
      <c r="L503" s="40" t="s">
        <v>2623</v>
      </c>
      <c r="M503" s="40" t="str">
        <f t="shared" si="13"/>
        <v>3706 BR</v>
      </c>
      <c r="N503" s="40" t="str">
        <f t="shared" si="14"/>
        <v>ZEIST</v>
      </c>
      <c r="O503" s="40" t="s">
        <v>2624</v>
      </c>
      <c r="P503" s="40" t="s">
        <v>2625</v>
      </c>
    </row>
    <row r="504" spans="3:16" ht="12.75" hidden="1">
      <c r="C504" s="40" t="s">
        <v>992</v>
      </c>
      <c r="D504" s="40"/>
      <c r="E504" s="40">
        <v>291</v>
      </c>
      <c r="F504" s="40">
        <v>190</v>
      </c>
      <c r="G504" s="40">
        <f t="shared" si="12"/>
        <v>2910190</v>
      </c>
      <c r="H504" s="40" t="s">
        <v>993</v>
      </c>
      <c r="I504" s="40" t="s">
        <v>2626</v>
      </c>
      <c r="J504" s="40"/>
      <c r="K504" s="40"/>
      <c r="L504" s="40" t="s">
        <v>2295</v>
      </c>
      <c r="M504" s="40" t="str">
        <f t="shared" si="13"/>
        <v>1270 AA</v>
      </c>
      <c r="N504" s="40" t="str">
        <f t="shared" si="14"/>
        <v>HUIZEN</v>
      </c>
      <c r="O504" s="40" t="s">
        <v>2627</v>
      </c>
      <c r="P504" s="40" t="s">
        <v>2628</v>
      </c>
    </row>
    <row r="505" spans="3:16" ht="12.75" hidden="1">
      <c r="C505" s="40" t="s">
        <v>992</v>
      </c>
      <c r="D505" s="40"/>
      <c r="E505" s="40">
        <v>291</v>
      </c>
      <c r="F505" s="40">
        <v>191</v>
      </c>
      <c r="G505" s="40">
        <f t="shared" si="12"/>
        <v>2910191</v>
      </c>
      <c r="H505" s="40" t="s">
        <v>1012</v>
      </c>
      <c r="I505" s="40" t="s">
        <v>2629</v>
      </c>
      <c r="J505" s="40"/>
      <c r="K505" s="40"/>
      <c r="L505" s="40" t="s">
        <v>1187</v>
      </c>
      <c r="M505" s="40" t="str">
        <f t="shared" si="13"/>
        <v>2700 KJ</v>
      </c>
      <c r="N505" s="40" t="str">
        <f t="shared" si="14"/>
        <v>ZOETERMEER</v>
      </c>
      <c r="O505" s="40" t="s">
        <v>1188</v>
      </c>
      <c r="P505" s="40" t="s">
        <v>1189</v>
      </c>
    </row>
    <row r="506" spans="3:16" ht="12.75" hidden="1">
      <c r="C506" s="40" t="s">
        <v>992</v>
      </c>
      <c r="D506" s="40"/>
      <c r="E506" s="40">
        <v>291</v>
      </c>
      <c r="F506" s="40">
        <v>193</v>
      </c>
      <c r="G506" s="40">
        <f t="shared" si="12"/>
        <v>2910193</v>
      </c>
      <c r="H506" s="40"/>
      <c r="I506" s="40" t="s">
        <v>2630</v>
      </c>
      <c r="J506" s="40"/>
      <c r="K506" s="40"/>
      <c r="L506" s="40" t="s">
        <v>2631</v>
      </c>
      <c r="M506" s="40" t="str">
        <f t="shared" si="13"/>
        <v>1131 PW</v>
      </c>
      <c r="N506" s="40" t="str">
        <f t="shared" si="14"/>
        <v>VOLENDAM</v>
      </c>
      <c r="O506" s="40" t="s">
        <v>2632</v>
      </c>
      <c r="P506" s="40" t="s">
        <v>2633</v>
      </c>
    </row>
    <row r="507" spans="3:16" ht="12.75" hidden="1">
      <c r="C507" s="40" t="s">
        <v>992</v>
      </c>
      <c r="D507" s="40"/>
      <c r="E507" s="40">
        <v>291</v>
      </c>
      <c r="F507" s="40">
        <v>194</v>
      </c>
      <c r="G507" s="40">
        <f t="shared" si="12"/>
        <v>2910194</v>
      </c>
      <c r="H507" s="40" t="s">
        <v>993</v>
      </c>
      <c r="I507" s="40" t="s">
        <v>2569</v>
      </c>
      <c r="J507" s="40"/>
      <c r="K507" s="40"/>
      <c r="L507" s="40" t="s">
        <v>1924</v>
      </c>
      <c r="M507" s="40" t="str">
        <f t="shared" si="13"/>
        <v>2760 AA</v>
      </c>
      <c r="N507" s="40" t="str">
        <f t="shared" si="14"/>
        <v>ZEVENHUIZEN ZH</v>
      </c>
      <c r="O507" s="40" t="s">
        <v>2567</v>
      </c>
      <c r="P507" s="40" t="s">
        <v>2568</v>
      </c>
    </row>
    <row r="508" spans="3:16" ht="12.75" hidden="1">
      <c r="C508" s="40" t="s">
        <v>992</v>
      </c>
      <c r="D508" s="40"/>
      <c r="E508" s="40">
        <v>291</v>
      </c>
      <c r="F508" s="40">
        <v>195</v>
      </c>
      <c r="G508" s="40">
        <f t="shared" si="12"/>
        <v>2910195</v>
      </c>
      <c r="H508" s="40" t="s">
        <v>993</v>
      </c>
      <c r="I508" s="40" t="s">
        <v>2566</v>
      </c>
      <c r="J508" s="40"/>
      <c r="K508" s="40"/>
      <c r="L508" s="40" t="s">
        <v>1924</v>
      </c>
      <c r="M508" s="40" t="str">
        <f t="shared" si="13"/>
        <v>2760 AA</v>
      </c>
      <c r="N508" s="40" t="str">
        <f t="shared" si="14"/>
        <v>ZEVENHUIZEN ZH</v>
      </c>
      <c r="O508" s="40" t="s">
        <v>2567</v>
      </c>
      <c r="P508" s="40" t="s">
        <v>2568</v>
      </c>
    </row>
    <row r="509" spans="3:16" ht="12.75" hidden="1">
      <c r="C509" s="40" t="s">
        <v>992</v>
      </c>
      <c r="D509" s="40"/>
      <c r="E509" s="40">
        <v>291</v>
      </c>
      <c r="F509" s="40">
        <v>197</v>
      </c>
      <c r="G509" s="40">
        <f t="shared" si="12"/>
        <v>2910197</v>
      </c>
      <c r="H509" s="40" t="s">
        <v>993</v>
      </c>
      <c r="I509" s="40" t="s">
        <v>2634</v>
      </c>
      <c r="J509" s="40"/>
      <c r="K509" s="40"/>
      <c r="L509" s="40" t="s">
        <v>2635</v>
      </c>
      <c r="M509" s="40" t="str">
        <f t="shared" si="13"/>
        <v>2652 EP</v>
      </c>
      <c r="N509" s="40" t="str">
        <f t="shared" si="14"/>
        <v>BERKEL EN RODENRIJS</v>
      </c>
      <c r="O509" s="40" t="s">
        <v>2636</v>
      </c>
      <c r="P509" s="40" t="s">
        <v>2637</v>
      </c>
    </row>
    <row r="510" spans="3:16" ht="12.75" hidden="1">
      <c r="C510" s="40" t="s">
        <v>992</v>
      </c>
      <c r="D510" s="40"/>
      <c r="E510" s="40">
        <v>291</v>
      </c>
      <c r="F510" s="40">
        <v>198</v>
      </c>
      <c r="G510" s="40">
        <f t="shared" si="12"/>
        <v>2910198</v>
      </c>
      <c r="H510" s="40" t="s">
        <v>1012</v>
      </c>
      <c r="I510" s="40" t="s">
        <v>2638</v>
      </c>
      <c r="J510" s="40"/>
      <c r="K510" s="40"/>
      <c r="L510" s="40" t="s">
        <v>2639</v>
      </c>
      <c r="M510" s="40" t="str">
        <f t="shared" si="13"/>
        <v>1305 AA</v>
      </c>
      <c r="N510" s="40" t="str">
        <f t="shared" si="14"/>
        <v>ALMERE</v>
      </c>
      <c r="O510" s="40" t="s">
        <v>2640</v>
      </c>
      <c r="P510" s="40" t="s">
        <v>2641</v>
      </c>
    </row>
    <row r="511" spans="3:16" ht="12.75" hidden="1">
      <c r="C511" s="40" t="s">
        <v>992</v>
      </c>
      <c r="D511" s="40"/>
      <c r="E511" s="40">
        <v>291</v>
      </c>
      <c r="F511" s="40">
        <v>199</v>
      </c>
      <c r="G511" s="40">
        <f t="shared" si="12"/>
        <v>2910199</v>
      </c>
      <c r="H511" s="40" t="s">
        <v>993</v>
      </c>
      <c r="I511" s="40" t="s">
        <v>2642</v>
      </c>
      <c r="J511" s="40"/>
      <c r="K511" s="40"/>
      <c r="L511" s="40" t="s">
        <v>2643</v>
      </c>
      <c r="M511" s="40" t="str">
        <f t="shared" si="13"/>
        <v>1261 BT</v>
      </c>
      <c r="N511" s="40" t="str">
        <f t="shared" si="14"/>
        <v>BLARICUM</v>
      </c>
      <c r="O511" s="40" t="s">
        <v>2644</v>
      </c>
      <c r="P511" s="40" t="s">
        <v>2645</v>
      </c>
    </row>
    <row r="512" spans="3:16" ht="12.75" hidden="1">
      <c r="C512" s="40" t="s">
        <v>992</v>
      </c>
      <c r="D512" s="40"/>
      <c r="E512" s="40">
        <v>291</v>
      </c>
      <c r="F512" s="40">
        <v>200</v>
      </c>
      <c r="G512" s="40">
        <f t="shared" si="12"/>
        <v>2910200</v>
      </c>
      <c r="H512" s="40" t="s">
        <v>993</v>
      </c>
      <c r="I512" s="40" t="s">
        <v>2646</v>
      </c>
      <c r="J512" s="40"/>
      <c r="K512" s="40"/>
      <c r="L512" s="40" t="s">
        <v>2647</v>
      </c>
      <c r="M512" s="40" t="str">
        <f t="shared" si="13"/>
        <v>5361 CW</v>
      </c>
      <c r="N512" s="40" t="str">
        <f t="shared" si="14"/>
        <v>GRAVE</v>
      </c>
      <c r="O512" s="40" t="s">
        <v>2648</v>
      </c>
      <c r="P512" s="40" t="s">
        <v>2649</v>
      </c>
    </row>
    <row r="513" spans="3:16" ht="12.75" hidden="1">
      <c r="C513" s="40" t="s">
        <v>992</v>
      </c>
      <c r="D513" s="40"/>
      <c r="E513" s="40">
        <v>291</v>
      </c>
      <c r="F513" s="40">
        <v>201</v>
      </c>
      <c r="G513" s="40">
        <f t="shared" si="12"/>
        <v>2910201</v>
      </c>
      <c r="H513" s="40" t="s">
        <v>993</v>
      </c>
      <c r="I513" s="40" t="s">
        <v>2322</v>
      </c>
      <c r="J513" s="40"/>
      <c r="K513" s="40"/>
      <c r="L513" s="40" t="s">
        <v>2323</v>
      </c>
      <c r="M513" s="40" t="str">
        <f t="shared" si="13"/>
        <v>1013 CP</v>
      </c>
      <c r="N513" s="40" t="str">
        <f t="shared" si="14"/>
        <v>AMSTERDAM</v>
      </c>
      <c r="O513" s="40" t="s">
        <v>2650</v>
      </c>
      <c r="P513" s="40" t="s">
        <v>2651</v>
      </c>
    </row>
    <row r="514" spans="3:16" ht="12.75" hidden="1">
      <c r="C514" s="40" t="s">
        <v>992</v>
      </c>
      <c r="D514" s="40"/>
      <c r="E514" s="40">
        <v>291</v>
      </c>
      <c r="F514" s="40">
        <v>202</v>
      </c>
      <c r="G514" s="40">
        <f t="shared" si="12"/>
        <v>2910202</v>
      </c>
      <c r="H514" s="40"/>
      <c r="I514" s="40" t="s">
        <v>2652</v>
      </c>
      <c r="J514" s="40"/>
      <c r="K514" s="40"/>
      <c r="L514" s="40" t="s">
        <v>2653</v>
      </c>
      <c r="M514" s="40" t="str">
        <f t="shared" si="13"/>
        <v>1096 HM</v>
      </c>
      <c r="N514" s="40" t="str">
        <f t="shared" si="14"/>
        <v>AMSTERDAM</v>
      </c>
      <c r="O514" s="40" t="s">
        <v>2654</v>
      </c>
      <c r="P514" s="40" t="s">
        <v>2655</v>
      </c>
    </row>
    <row r="515" spans="3:16" ht="12.75" hidden="1">
      <c r="C515" s="40" t="s">
        <v>992</v>
      </c>
      <c r="D515" s="40"/>
      <c r="E515" s="40">
        <v>291</v>
      </c>
      <c r="F515" s="40">
        <v>203</v>
      </c>
      <c r="G515" s="40">
        <f t="shared" si="12"/>
        <v>2910203</v>
      </c>
      <c r="H515" s="40" t="s">
        <v>1012</v>
      </c>
      <c r="I515" s="40" t="s">
        <v>2656</v>
      </c>
      <c r="J515" s="40"/>
      <c r="K515" s="40"/>
      <c r="L515" s="40" t="s">
        <v>2657</v>
      </c>
      <c r="M515" s="40" t="str">
        <f t="shared" si="13"/>
        <v>1624 NP</v>
      </c>
      <c r="N515" s="40" t="str">
        <f t="shared" si="14"/>
        <v>HOORN NH</v>
      </c>
      <c r="O515" s="40" t="s">
        <v>2658</v>
      </c>
      <c r="P515" s="40" t="s">
        <v>2659</v>
      </c>
    </row>
    <row r="516" spans="3:16" ht="12.75" hidden="1">
      <c r="C516" s="40" t="s">
        <v>992</v>
      </c>
      <c r="D516" s="40"/>
      <c r="E516" s="40">
        <v>291</v>
      </c>
      <c r="F516" s="40">
        <v>208</v>
      </c>
      <c r="G516" s="40">
        <f t="shared" si="12"/>
        <v>2910208</v>
      </c>
      <c r="H516" s="40" t="s">
        <v>1012</v>
      </c>
      <c r="I516" s="40" t="s">
        <v>2660</v>
      </c>
      <c r="J516" s="40"/>
      <c r="K516" s="40"/>
      <c r="L516" s="40" t="s">
        <v>2661</v>
      </c>
      <c r="M516" s="40" t="str">
        <f t="shared" si="13"/>
        <v>3700 AW</v>
      </c>
      <c r="N516" s="40" t="str">
        <f t="shared" si="14"/>
        <v>ZEIST</v>
      </c>
      <c r="O516" s="40" t="s">
        <v>2662</v>
      </c>
      <c r="P516" s="40" t="s">
        <v>2663</v>
      </c>
    </row>
    <row r="517" spans="3:16" ht="12.75" hidden="1">
      <c r="C517" s="40" t="s">
        <v>992</v>
      </c>
      <c r="D517" s="40"/>
      <c r="E517" s="40">
        <v>291</v>
      </c>
      <c r="F517" s="40">
        <v>209</v>
      </c>
      <c r="G517" s="40">
        <f t="shared" si="12"/>
        <v>2910209</v>
      </c>
      <c r="H517" s="40" t="s">
        <v>1012</v>
      </c>
      <c r="I517" s="40" t="s">
        <v>2664</v>
      </c>
      <c r="J517" s="40"/>
      <c r="K517" s="40"/>
      <c r="L517" s="40" t="s">
        <v>2665</v>
      </c>
      <c r="M517" s="40" t="str">
        <f t="shared" si="13"/>
        <v>1100 AV</v>
      </c>
      <c r="N517" s="40" t="str">
        <f t="shared" si="14"/>
        <v>AMSTERDAM ZUIDOOST</v>
      </c>
      <c r="O517" s="40" t="s">
        <v>2666</v>
      </c>
      <c r="P517" s="40" t="s">
        <v>2667</v>
      </c>
    </row>
    <row r="518" spans="3:16" ht="12.75" hidden="1">
      <c r="C518" s="40" t="s">
        <v>992</v>
      </c>
      <c r="D518" s="40"/>
      <c r="E518" s="40">
        <v>291</v>
      </c>
      <c r="F518" s="40">
        <v>210</v>
      </c>
      <c r="G518" s="40">
        <f t="shared" si="12"/>
        <v>2910210</v>
      </c>
      <c r="H518" s="40" t="s">
        <v>993</v>
      </c>
      <c r="I518" s="40" t="s">
        <v>2668</v>
      </c>
      <c r="J518" s="40"/>
      <c r="K518" s="40"/>
      <c r="L518" s="40" t="s">
        <v>2669</v>
      </c>
      <c r="M518" s="40" t="str">
        <f t="shared" si="13"/>
        <v>5831 NE</v>
      </c>
      <c r="N518" s="40" t="str">
        <f t="shared" si="14"/>
        <v>BOXMEER</v>
      </c>
      <c r="O518" s="40" t="s">
        <v>2670</v>
      </c>
      <c r="P518" s="40" t="s">
        <v>2671</v>
      </c>
    </row>
    <row r="519" spans="3:16" ht="12.75" hidden="1">
      <c r="C519" s="40" t="s">
        <v>992</v>
      </c>
      <c r="D519" s="40"/>
      <c r="E519" s="40">
        <v>291</v>
      </c>
      <c r="F519" s="40">
        <v>211</v>
      </c>
      <c r="G519" s="40">
        <f t="shared" si="12"/>
        <v>2910211</v>
      </c>
      <c r="H519" s="40" t="s">
        <v>993</v>
      </c>
      <c r="I519" s="40" t="s">
        <v>2672</v>
      </c>
      <c r="J519" s="40"/>
      <c r="K519" s="40"/>
      <c r="L519" s="40" t="s">
        <v>2673</v>
      </c>
      <c r="M519" s="40" t="str">
        <f t="shared" si="13"/>
        <v>7329 AG</v>
      </c>
      <c r="N519" s="40" t="str">
        <f t="shared" si="14"/>
        <v>APELDOORN</v>
      </c>
      <c r="O519" s="40" t="s">
        <v>2674</v>
      </c>
      <c r="P519" s="40" t="s">
        <v>2675</v>
      </c>
    </row>
    <row r="520" spans="3:16" ht="12.75" hidden="1">
      <c r="C520" s="40" t="s">
        <v>992</v>
      </c>
      <c r="D520" s="40"/>
      <c r="E520" s="40">
        <v>291</v>
      </c>
      <c r="F520" s="40">
        <v>212</v>
      </c>
      <c r="G520" s="40">
        <f t="shared" si="12"/>
        <v>2910212</v>
      </c>
      <c r="H520" s="40" t="s">
        <v>993</v>
      </c>
      <c r="I520" s="40" t="s">
        <v>2676</v>
      </c>
      <c r="J520" s="40"/>
      <c r="K520" s="40"/>
      <c r="L520" s="40" t="s">
        <v>2677</v>
      </c>
      <c r="M520" s="40" t="str">
        <f t="shared" si="13"/>
        <v>1091 TA</v>
      </c>
      <c r="N520" s="40" t="str">
        <f t="shared" si="14"/>
        <v>AMSTERDAM</v>
      </c>
      <c r="O520" s="40" t="s">
        <v>2678</v>
      </c>
      <c r="P520" s="40" t="s">
        <v>2679</v>
      </c>
    </row>
    <row r="521" spans="3:16" ht="12.75" hidden="1">
      <c r="C521" s="40" t="s">
        <v>992</v>
      </c>
      <c r="D521" s="40"/>
      <c r="E521" s="40">
        <v>291</v>
      </c>
      <c r="F521" s="40">
        <v>213</v>
      </c>
      <c r="G521" s="40">
        <f t="shared" si="12"/>
        <v>2910213</v>
      </c>
      <c r="H521" s="40" t="s">
        <v>993</v>
      </c>
      <c r="I521" s="40" t="s">
        <v>2680</v>
      </c>
      <c r="J521" s="40"/>
      <c r="K521" s="40"/>
      <c r="L521" s="40" t="s">
        <v>2681</v>
      </c>
      <c r="M521" s="40" t="str">
        <f t="shared" si="13"/>
        <v>5450 AC</v>
      </c>
      <c r="N521" s="40" t="str">
        <f t="shared" si="14"/>
        <v>MILL</v>
      </c>
      <c r="O521" s="40" t="s">
        <v>2682</v>
      </c>
      <c r="P521" s="40" t="s">
        <v>2683</v>
      </c>
    </row>
    <row r="522" spans="3:16" ht="12.75" hidden="1">
      <c r="C522" s="40" t="s">
        <v>992</v>
      </c>
      <c r="D522" s="40"/>
      <c r="E522" s="40">
        <v>291</v>
      </c>
      <c r="F522" s="40">
        <v>214</v>
      </c>
      <c r="G522" s="40">
        <f aca="true" t="shared" si="15" ref="G522:G585">E522*10000+F522</f>
        <v>2910214</v>
      </c>
      <c r="H522" s="40" t="s">
        <v>993</v>
      </c>
      <c r="I522" s="40" t="s">
        <v>2684</v>
      </c>
      <c r="J522" s="40"/>
      <c r="K522" s="40"/>
      <c r="L522" s="40" t="s">
        <v>2685</v>
      </c>
      <c r="M522" s="40" t="str">
        <f aca="true" t="shared" si="16" ref="M522:M585">LEFT(O522,7)</f>
        <v>5247 LH</v>
      </c>
      <c r="N522" s="40" t="str">
        <f aca="true" t="shared" si="17" ref="N522:N585">REPLACE(O522,1,9,"")</f>
        <v>ROSMALEN</v>
      </c>
      <c r="O522" s="40" t="s">
        <v>2686</v>
      </c>
      <c r="P522" s="40" t="s">
        <v>2687</v>
      </c>
    </row>
    <row r="523" spans="3:16" ht="12.75" hidden="1">
      <c r="C523" s="40" t="s">
        <v>992</v>
      </c>
      <c r="D523" s="40"/>
      <c r="E523" s="40">
        <v>291</v>
      </c>
      <c r="F523" s="40">
        <v>215</v>
      </c>
      <c r="G523" s="40">
        <f t="shared" si="15"/>
        <v>2910215</v>
      </c>
      <c r="H523" s="40" t="s">
        <v>993</v>
      </c>
      <c r="I523" s="40" t="s">
        <v>2688</v>
      </c>
      <c r="J523" s="40"/>
      <c r="K523" s="40"/>
      <c r="L523" s="40" t="s">
        <v>1704</v>
      </c>
      <c r="M523" s="40" t="str">
        <f t="shared" si="16"/>
        <v>5602 ZA</v>
      </c>
      <c r="N523" s="40" t="str">
        <f t="shared" si="17"/>
        <v>EINDHOVEN</v>
      </c>
      <c r="O523" s="40" t="s">
        <v>1705</v>
      </c>
      <c r="P523" s="40" t="s">
        <v>1706</v>
      </c>
    </row>
    <row r="524" spans="3:16" ht="12.75" hidden="1">
      <c r="C524" s="40" t="s">
        <v>992</v>
      </c>
      <c r="D524" s="40"/>
      <c r="E524" s="40">
        <v>291</v>
      </c>
      <c r="F524" s="40">
        <v>216</v>
      </c>
      <c r="G524" s="40">
        <f t="shared" si="15"/>
        <v>2910216</v>
      </c>
      <c r="H524" s="40" t="s">
        <v>993</v>
      </c>
      <c r="I524" s="40" t="s">
        <v>2689</v>
      </c>
      <c r="J524" s="40"/>
      <c r="K524" s="40"/>
      <c r="L524" s="40" t="s">
        <v>2690</v>
      </c>
      <c r="M524" s="40" t="str">
        <f t="shared" si="16"/>
        <v>1403 AP</v>
      </c>
      <c r="N524" s="40" t="str">
        <f t="shared" si="17"/>
        <v>BUSSUM</v>
      </c>
      <c r="O524" s="40" t="s">
        <v>2691</v>
      </c>
      <c r="P524" s="40" t="s">
        <v>2692</v>
      </c>
    </row>
    <row r="525" spans="3:16" ht="12.75" hidden="1">
      <c r="C525" s="40" t="s">
        <v>992</v>
      </c>
      <c r="D525" s="40"/>
      <c r="E525" s="40">
        <v>291</v>
      </c>
      <c r="F525" s="40">
        <v>217</v>
      </c>
      <c r="G525" s="40">
        <f t="shared" si="15"/>
        <v>2910217</v>
      </c>
      <c r="H525" s="40" t="s">
        <v>993</v>
      </c>
      <c r="I525" s="40" t="s">
        <v>2693</v>
      </c>
      <c r="J525" s="40"/>
      <c r="K525" s="40"/>
      <c r="L525" s="40" t="s">
        <v>2694</v>
      </c>
      <c r="M525" s="40" t="str">
        <f t="shared" si="16"/>
        <v>2518 AV</v>
      </c>
      <c r="N525" s="40" t="str">
        <f t="shared" si="17"/>
        <v>'S-GRAVENHAGE</v>
      </c>
      <c r="O525" s="40" t="s">
        <v>2695</v>
      </c>
      <c r="P525" s="40" t="s">
        <v>2696</v>
      </c>
    </row>
    <row r="526" spans="3:16" ht="12.75" hidden="1">
      <c r="C526" s="40" t="s">
        <v>992</v>
      </c>
      <c r="D526" s="40"/>
      <c r="E526" s="40">
        <v>291</v>
      </c>
      <c r="F526" s="40">
        <v>218</v>
      </c>
      <c r="G526" s="40">
        <f t="shared" si="15"/>
        <v>2910218</v>
      </c>
      <c r="H526" s="40" t="s">
        <v>993</v>
      </c>
      <c r="I526" s="40" t="s">
        <v>2697</v>
      </c>
      <c r="J526" s="40"/>
      <c r="K526" s="40"/>
      <c r="L526" s="40" t="s">
        <v>2698</v>
      </c>
      <c r="M526" s="40" t="str">
        <f t="shared" si="16"/>
        <v>6141 AE</v>
      </c>
      <c r="N526" s="40" t="str">
        <f t="shared" si="17"/>
        <v>LIMBRICHT</v>
      </c>
      <c r="O526" s="40" t="s">
        <v>2699</v>
      </c>
      <c r="P526" s="40" t="s">
        <v>2700</v>
      </c>
    </row>
    <row r="527" spans="3:16" ht="12.75" hidden="1">
      <c r="C527" s="40" t="s">
        <v>992</v>
      </c>
      <c r="D527" s="40"/>
      <c r="E527" s="40">
        <v>291</v>
      </c>
      <c r="F527" s="40">
        <v>219</v>
      </c>
      <c r="G527" s="40">
        <f t="shared" si="15"/>
        <v>2910219</v>
      </c>
      <c r="H527" s="40" t="s">
        <v>993</v>
      </c>
      <c r="I527" s="40" t="s">
        <v>2701</v>
      </c>
      <c r="J527" s="40"/>
      <c r="K527" s="40"/>
      <c r="L527" s="40" t="s">
        <v>2702</v>
      </c>
      <c r="M527" s="40" t="str">
        <f t="shared" si="16"/>
        <v>2011 MT</v>
      </c>
      <c r="N527" s="40" t="str">
        <f t="shared" si="17"/>
        <v>HAARLEM</v>
      </c>
      <c r="O527" s="40" t="s">
        <v>2703</v>
      </c>
      <c r="P527" s="40" t="s">
        <v>2704</v>
      </c>
    </row>
    <row r="528" spans="3:16" ht="12.75" hidden="1">
      <c r="C528" s="40" t="s">
        <v>992</v>
      </c>
      <c r="D528" s="40"/>
      <c r="E528" s="40">
        <v>291</v>
      </c>
      <c r="F528" s="40">
        <v>220</v>
      </c>
      <c r="G528" s="40">
        <f t="shared" si="15"/>
        <v>2910220</v>
      </c>
      <c r="H528" s="40" t="s">
        <v>2705</v>
      </c>
      <c r="I528" s="40" t="s">
        <v>2706</v>
      </c>
      <c r="J528" s="40"/>
      <c r="K528" s="40"/>
      <c r="L528" s="40" t="s">
        <v>2707</v>
      </c>
      <c r="M528" s="40" t="str">
        <f t="shared" si="16"/>
        <v>8440 AS</v>
      </c>
      <c r="N528" s="40" t="str">
        <f t="shared" si="17"/>
        <v>HEERENVEEN</v>
      </c>
      <c r="O528" s="40" t="s">
        <v>2708</v>
      </c>
      <c r="P528" s="40" t="s">
        <v>2709</v>
      </c>
    </row>
    <row r="529" spans="3:16" ht="12.75" hidden="1">
      <c r="C529" s="40" t="s">
        <v>992</v>
      </c>
      <c r="D529" s="40"/>
      <c r="E529" s="40">
        <v>291</v>
      </c>
      <c r="F529" s="40">
        <v>221</v>
      </c>
      <c r="G529" s="40">
        <f t="shared" si="15"/>
        <v>2910221</v>
      </c>
      <c r="H529" s="40" t="s">
        <v>993</v>
      </c>
      <c r="I529" s="40" t="s">
        <v>2710</v>
      </c>
      <c r="J529" s="40"/>
      <c r="K529" s="40"/>
      <c r="L529" s="40" t="s">
        <v>2711</v>
      </c>
      <c r="M529" s="40" t="str">
        <f t="shared" si="16"/>
        <v>6135 LH</v>
      </c>
      <c r="N529" s="40" t="str">
        <f t="shared" si="17"/>
        <v>SITTARD</v>
      </c>
      <c r="O529" s="40" t="s">
        <v>2712</v>
      </c>
      <c r="P529" s="40" t="s">
        <v>2713</v>
      </c>
    </row>
    <row r="530" spans="3:16" ht="12.75" hidden="1">
      <c r="C530" s="40" t="s">
        <v>992</v>
      </c>
      <c r="D530" s="40"/>
      <c r="E530" s="40">
        <v>291</v>
      </c>
      <c r="F530" s="40">
        <v>222</v>
      </c>
      <c r="G530" s="40">
        <f t="shared" si="15"/>
        <v>2910222</v>
      </c>
      <c r="H530" s="40" t="s">
        <v>993</v>
      </c>
      <c r="I530" s="40" t="s">
        <v>2714</v>
      </c>
      <c r="J530" s="40"/>
      <c r="K530" s="40"/>
      <c r="L530" s="40" t="s">
        <v>2715</v>
      </c>
      <c r="M530" s="40" t="str">
        <f t="shared" si="16"/>
        <v>7300 DS</v>
      </c>
      <c r="N530" s="40" t="str">
        <f t="shared" si="17"/>
        <v>APELDOORN</v>
      </c>
      <c r="O530" s="40" t="s">
        <v>9</v>
      </c>
      <c r="P530" s="40" t="s">
        <v>10</v>
      </c>
    </row>
    <row r="531" spans="3:16" ht="12.75" hidden="1">
      <c r="C531" s="40" t="s">
        <v>992</v>
      </c>
      <c r="D531" s="40"/>
      <c r="E531" s="40">
        <v>291</v>
      </c>
      <c r="F531" s="40">
        <v>223</v>
      </c>
      <c r="G531" s="40">
        <f t="shared" si="15"/>
        <v>2910223</v>
      </c>
      <c r="H531" s="40" t="s">
        <v>993</v>
      </c>
      <c r="I531" s="40" t="s">
        <v>11</v>
      </c>
      <c r="J531" s="40"/>
      <c r="K531" s="40"/>
      <c r="L531" s="40" t="s">
        <v>12</v>
      </c>
      <c r="M531" s="40" t="str">
        <f t="shared" si="16"/>
        <v>1069 SR</v>
      </c>
      <c r="N531" s="40" t="str">
        <f t="shared" si="17"/>
        <v>AMSTERDAM</v>
      </c>
      <c r="O531" s="40" t="s">
        <v>13</v>
      </c>
      <c r="P531" s="40" t="s">
        <v>14</v>
      </c>
    </row>
    <row r="532" spans="3:16" ht="12.75" hidden="1">
      <c r="C532" s="40" t="s">
        <v>992</v>
      </c>
      <c r="D532" s="40"/>
      <c r="E532" s="40">
        <v>291</v>
      </c>
      <c r="F532" s="40">
        <v>225</v>
      </c>
      <c r="G532" s="40">
        <f t="shared" si="15"/>
        <v>2910225</v>
      </c>
      <c r="H532" s="40" t="s">
        <v>993</v>
      </c>
      <c r="I532" s="40" t="s">
        <v>15</v>
      </c>
      <c r="J532" s="40"/>
      <c r="K532" s="40"/>
      <c r="L532" s="40" t="s">
        <v>16</v>
      </c>
      <c r="M532" s="40" t="str">
        <f t="shared" si="16"/>
        <v>8000 AL</v>
      </c>
      <c r="N532" s="40" t="str">
        <f t="shared" si="17"/>
        <v>ZWOLLE</v>
      </c>
      <c r="O532" s="40" t="s">
        <v>1328</v>
      </c>
      <c r="P532" s="40" t="s">
        <v>1329</v>
      </c>
    </row>
    <row r="533" spans="3:16" ht="12.75" hidden="1">
      <c r="C533" s="40" t="s">
        <v>992</v>
      </c>
      <c r="D533" s="40"/>
      <c r="E533" s="40">
        <v>291</v>
      </c>
      <c r="F533" s="40">
        <v>226</v>
      </c>
      <c r="G533" s="40">
        <f t="shared" si="15"/>
        <v>2910226</v>
      </c>
      <c r="H533" s="40" t="s">
        <v>1012</v>
      </c>
      <c r="I533" s="40" t="s">
        <v>1330</v>
      </c>
      <c r="J533" s="40"/>
      <c r="K533" s="40"/>
      <c r="L533" s="40" t="s">
        <v>1331</v>
      </c>
      <c r="M533" s="40" t="str">
        <f t="shared" si="16"/>
        <v>1018 TV</v>
      </c>
      <c r="N533" s="40" t="str">
        <f t="shared" si="17"/>
        <v>AMSTERDAM</v>
      </c>
      <c r="O533" s="40" t="s">
        <v>1332</v>
      </c>
      <c r="P533" s="40" t="s">
        <v>1333</v>
      </c>
    </row>
    <row r="534" spans="3:16" ht="12.75" hidden="1">
      <c r="C534" s="40" t="s">
        <v>992</v>
      </c>
      <c r="D534" s="40"/>
      <c r="E534" s="40">
        <v>291</v>
      </c>
      <c r="F534" s="40">
        <v>227</v>
      </c>
      <c r="G534" s="40">
        <f t="shared" si="15"/>
        <v>2910227</v>
      </c>
      <c r="H534" s="40" t="s">
        <v>993</v>
      </c>
      <c r="I534" s="40" t="s">
        <v>1334</v>
      </c>
      <c r="J534" s="40"/>
      <c r="K534" s="40"/>
      <c r="L534" s="40" t="s">
        <v>31</v>
      </c>
      <c r="M534" s="40" t="str">
        <f t="shared" si="16"/>
        <v>1100 AD</v>
      </c>
      <c r="N534" s="40" t="str">
        <f t="shared" si="17"/>
        <v>AMSTERDAM ZUIDOOST</v>
      </c>
      <c r="O534" s="40" t="s">
        <v>32</v>
      </c>
      <c r="P534" s="40" t="s">
        <v>33</v>
      </c>
    </row>
    <row r="535" spans="3:16" ht="12.75" hidden="1">
      <c r="C535" s="40" t="s">
        <v>992</v>
      </c>
      <c r="D535" s="40"/>
      <c r="E535" s="40">
        <v>291</v>
      </c>
      <c r="F535" s="40">
        <v>228</v>
      </c>
      <c r="G535" s="40">
        <f t="shared" si="15"/>
        <v>2910228</v>
      </c>
      <c r="H535" s="40" t="s">
        <v>993</v>
      </c>
      <c r="I535" s="40" t="s">
        <v>34</v>
      </c>
      <c r="J535" s="40"/>
      <c r="K535" s="40"/>
      <c r="L535" s="40" t="s">
        <v>35</v>
      </c>
      <c r="M535" s="40" t="str">
        <f t="shared" si="16"/>
        <v>8421 PE</v>
      </c>
      <c r="N535" s="40" t="str">
        <f t="shared" si="17"/>
        <v>OLDEBERKOOP</v>
      </c>
      <c r="O535" s="40" t="s">
        <v>36</v>
      </c>
      <c r="P535" s="40" t="s">
        <v>37</v>
      </c>
    </row>
    <row r="536" spans="3:16" ht="12.75" hidden="1">
      <c r="C536" s="40" t="s">
        <v>992</v>
      </c>
      <c r="D536" s="40"/>
      <c r="E536" s="40">
        <v>291</v>
      </c>
      <c r="F536" s="40">
        <v>229</v>
      </c>
      <c r="G536" s="40">
        <f t="shared" si="15"/>
        <v>2910229</v>
      </c>
      <c r="H536" s="40" t="s">
        <v>993</v>
      </c>
      <c r="I536" s="40" t="s">
        <v>38</v>
      </c>
      <c r="J536" s="40"/>
      <c r="K536" s="40"/>
      <c r="L536" s="40" t="s">
        <v>39</v>
      </c>
      <c r="M536" s="40" t="str">
        <f t="shared" si="16"/>
        <v>1071 DL</v>
      </c>
      <c r="N536" s="40" t="str">
        <f t="shared" si="17"/>
        <v>AMSTERDAM</v>
      </c>
      <c r="O536" s="40" t="s">
        <v>40</v>
      </c>
      <c r="P536" s="40" t="s">
        <v>41</v>
      </c>
    </row>
    <row r="537" spans="3:16" ht="12.75" hidden="1">
      <c r="C537" s="40" t="s">
        <v>992</v>
      </c>
      <c r="D537" s="40"/>
      <c r="E537" s="40">
        <v>291</v>
      </c>
      <c r="F537" s="40">
        <v>230</v>
      </c>
      <c r="G537" s="40">
        <f t="shared" si="15"/>
        <v>2910230</v>
      </c>
      <c r="H537" s="40" t="s">
        <v>1012</v>
      </c>
      <c r="I537" s="40" t="s">
        <v>42</v>
      </c>
      <c r="J537" s="40"/>
      <c r="K537" s="40"/>
      <c r="L537" s="40" t="s">
        <v>43</v>
      </c>
      <c r="M537" s="40" t="str">
        <f t="shared" si="16"/>
        <v>4381 LP</v>
      </c>
      <c r="N537" s="40" t="str">
        <f t="shared" si="17"/>
        <v>VLISSINGEN</v>
      </c>
      <c r="O537" s="40" t="s">
        <v>44</v>
      </c>
      <c r="P537" s="40" t="s">
        <v>45</v>
      </c>
    </row>
    <row r="538" spans="3:16" ht="12.75" hidden="1">
      <c r="C538" s="40" t="s">
        <v>992</v>
      </c>
      <c r="D538" s="40"/>
      <c r="E538" s="40">
        <v>291</v>
      </c>
      <c r="F538" s="40">
        <v>231</v>
      </c>
      <c r="G538" s="40">
        <f t="shared" si="15"/>
        <v>2910231</v>
      </c>
      <c r="H538" s="40" t="s">
        <v>993</v>
      </c>
      <c r="I538" s="40" t="s">
        <v>46</v>
      </c>
      <c r="J538" s="40"/>
      <c r="K538" s="40"/>
      <c r="L538" s="40" t="s">
        <v>1342</v>
      </c>
      <c r="M538" s="40" t="str">
        <f t="shared" si="16"/>
        <v>1200 AK</v>
      </c>
      <c r="N538" s="40" t="str">
        <f t="shared" si="17"/>
        <v>HILVERSUM</v>
      </c>
      <c r="O538" s="40" t="s">
        <v>1343</v>
      </c>
      <c r="P538" s="40" t="s">
        <v>1344</v>
      </c>
    </row>
    <row r="539" spans="3:16" ht="12.75" hidden="1">
      <c r="C539" s="40" t="s">
        <v>992</v>
      </c>
      <c r="D539" s="40"/>
      <c r="E539" s="40">
        <v>291</v>
      </c>
      <c r="F539" s="40">
        <v>232</v>
      </c>
      <c r="G539" s="40">
        <f t="shared" si="15"/>
        <v>2910232</v>
      </c>
      <c r="H539" s="40" t="s">
        <v>993</v>
      </c>
      <c r="I539" s="40" t="s">
        <v>1345</v>
      </c>
      <c r="J539" s="40"/>
      <c r="K539" s="40"/>
      <c r="L539" s="40" t="s">
        <v>1346</v>
      </c>
      <c r="M539" s="40" t="str">
        <f t="shared" si="16"/>
        <v>2582 LJ</v>
      </c>
      <c r="N539" s="40" t="str">
        <f t="shared" si="17"/>
        <v>'S-GRAVENHAGE</v>
      </c>
      <c r="O539" s="40" t="s">
        <v>1347</v>
      </c>
      <c r="P539" s="40" t="s">
        <v>1348</v>
      </c>
    </row>
    <row r="540" spans="3:16" ht="12.75" hidden="1">
      <c r="C540" s="40" t="s">
        <v>992</v>
      </c>
      <c r="D540" s="40"/>
      <c r="E540" s="40">
        <v>291</v>
      </c>
      <c r="F540" s="40">
        <v>233</v>
      </c>
      <c r="G540" s="40">
        <f t="shared" si="15"/>
        <v>2910233</v>
      </c>
      <c r="H540" s="40" t="s">
        <v>993</v>
      </c>
      <c r="I540" s="40" t="s">
        <v>1349</v>
      </c>
      <c r="J540" s="40"/>
      <c r="K540" s="40"/>
      <c r="L540" s="40" t="s">
        <v>1350</v>
      </c>
      <c r="M540" s="40" t="str">
        <f t="shared" si="16"/>
        <v>9702 KD</v>
      </c>
      <c r="N540" s="40" t="str">
        <f t="shared" si="17"/>
        <v>GRONINGEN</v>
      </c>
      <c r="O540" s="40" t="s">
        <v>1351</v>
      </c>
      <c r="P540" s="40" t="s">
        <v>61</v>
      </c>
    </row>
    <row r="541" spans="3:16" ht="12.75" hidden="1">
      <c r="C541" s="40" t="s">
        <v>992</v>
      </c>
      <c r="D541" s="40"/>
      <c r="E541" s="40">
        <v>291</v>
      </c>
      <c r="F541" s="40">
        <v>234</v>
      </c>
      <c r="G541" s="40">
        <f t="shared" si="15"/>
        <v>2910234</v>
      </c>
      <c r="H541" s="40" t="s">
        <v>993</v>
      </c>
      <c r="I541" s="40" t="s">
        <v>62</v>
      </c>
      <c r="J541" s="40"/>
      <c r="K541" s="40"/>
      <c r="L541" s="40" t="s">
        <v>63</v>
      </c>
      <c r="M541" s="40" t="str">
        <f t="shared" si="16"/>
        <v>4416 PX</v>
      </c>
      <c r="N541" s="40" t="str">
        <f t="shared" si="17"/>
        <v>KRUININGEN</v>
      </c>
      <c r="O541" s="40" t="s">
        <v>64</v>
      </c>
      <c r="P541" s="40" t="s">
        <v>65</v>
      </c>
    </row>
    <row r="542" spans="3:16" ht="12.75" hidden="1">
      <c r="C542" s="40" t="s">
        <v>992</v>
      </c>
      <c r="D542" s="40"/>
      <c r="E542" s="40">
        <v>291</v>
      </c>
      <c r="F542" s="40">
        <v>235</v>
      </c>
      <c r="G542" s="40">
        <f t="shared" si="15"/>
        <v>2910235</v>
      </c>
      <c r="H542" s="40" t="s">
        <v>993</v>
      </c>
      <c r="I542" s="40" t="s">
        <v>66</v>
      </c>
      <c r="J542" s="40"/>
      <c r="K542" s="40"/>
      <c r="L542" s="40" t="s">
        <v>63</v>
      </c>
      <c r="M542" s="40" t="str">
        <f t="shared" si="16"/>
        <v>4416 PX</v>
      </c>
      <c r="N542" s="40" t="str">
        <f t="shared" si="17"/>
        <v>KRUININGEN</v>
      </c>
      <c r="O542" s="40" t="s">
        <v>64</v>
      </c>
      <c r="P542" s="40" t="s">
        <v>65</v>
      </c>
    </row>
    <row r="543" spans="3:16" ht="12.75" hidden="1">
      <c r="C543" s="40" t="s">
        <v>992</v>
      </c>
      <c r="D543" s="40"/>
      <c r="E543" s="40">
        <v>291</v>
      </c>
      <c r="F543" s="40">
        <v>236</v>
      </c>
      <c r="G543" s="40">
        <f t="shared" si="15"/>
        <v>2910236</v>
      </c>
      <c r="H543" s="40" t="s">
        <v>993</v>
      </c>
      <c r="I543" s="40" t="s">
        <v>67</v>
      </c>
      <c r="J543" s="40"/>
      <c r="K543" s="40"/>
      <c r="L543" s="40" t="s">
        <v>68</v>
      </c>
      <c r="M543" s="40" t="str">
        <f t="shared" si="16"/>
        <v>9411 PB</v>
      </c>
      <c r="N543" s="40" t="str">
        <f t="shared" si="17"/>
        <v>BEILEN</v>
      </c>
      <c r="O543" s="40" t="s">
        <v>69</v>
      </c>
      <c r="P543" s="40" t="s">
        <v>70</v>
      </c>
    </row>
    <row r="544" spans="3:16" ht="12.75" hidden="1">
      <c r="C544" s="40" t="s">
        <v>992</v>
      </c>
      <c r="D544" s="40"/>
      <c r="E544" s="40">
        <v>291</v>
      </c>
      <c r="F544" s="40">
        <v>237</v>
      </c>
      <c r="G544" s="40">
        <f t="shared" si="15"/>
        <v>2910237</v>
      </c>
      <c r="H544" s="40" t="s">
        <v>993</v>
      </c>
      <c r="I544" s="40" t="s">
        <v>71</v>
      </c>
      <c r="J544" s="40"/>
      <c r="K544" s="40"/>
      <c r="L544" s="40" t="s">
        <v>72</v>
      </c>
      <c r="M544" s="40" t="str">
        <f t="shared" si="16"/>
        <v>2613 TD</v>
      </c>
      <c r="N544" s="40" t="str">
        <f t="shared" si="17"/>
        <v>DELFT</v>
      </c>
      <c r="O544" s="40" t="s">
        <v>73</v>
      </c>
      <c r="P544" s="40" t="s">
        <v>74</v>
      </c>
    </row>
    <row r="545" spans="3:16" ht="12.75" hidden="1">
      <c r="C545" s="40" t="s">
        <v>992</v>
      </c>
      <c r="D545" s="40"/>
      <c r="E545" s="40">
        <v>291</v>
      </c>
      <c r="F545" s="40">
        <v>238</v>
      </c>
      <c r="G545" s="40">
        <f t="shared" si="15"/>
        <v>2910238</v>
      </c>
      <c r="H545" s="40" t="s">
        <v>993</v>
      </c>
      <c r="I545" s="40" t="s">
        <v>75</v>
      </c>
      <c r="J545" s="40"/>
      <c r="K545" s="40"/>
      <c r="L545" s="40" t="s">
        <v>76</v>
      </c>
      <c r="M545" s="40" t="str">
        <f t="shared" si="16"/>
        <v>1103 GG</v>
      </c>
      <c r="N545" s="40" t="str">
        <f t="shared" si="17"/>
        <v>AMSTERDAM ZUIDOOST</v>
      </c>
      <c r="O545" s="40" t="s">
        <v>77</v>
      </c>
      <c r="P545" s="40" t="s">
        <v>78</v>
      </c>
    </row>
    <row r="546" spans="3:16" ht="12.75" hidden="1">
      <c r="C546" s="40" t="s">
        <v>992</v>
      </c>
      <c r="D546" s="40"/>
      <c r="E546" s="40">
        <v>291</v>
      </c>
      <c r="F546" s="40">
        <v>239</v>
      </c>
      <c r="G546" s="40">
        <f t="shared" si="15"/>
        <v>2910239</v>
      </c>
      <c r="H546" s="40" t="s">
        <v>993</v>
      </c>
      <c r="I546" s="40" t="s">
        <v>79</v>
      </c>
      <c r="J546" s="40"/>
      <c r="K546" s="40"/>
      <c r="L546" s="40" t="s">
        <v>1677</v>
      </c>
      <c r="M546" s="40" t="str">
        <f t="shared" si="16"/>
        <v>4624 VT</v>
      </c>
      <c r="N546" s="40" t="str">
        <f t="shared" si="17"/>
        <v>BERGEN OP ZOOM</v>
      </c>
      <c r="O546" s="40" t="s">
        <v>1678</v>
      </c>
      <c r="P546" s="40" t="s">
        <v>1679</v>
      </c>
    </row>
    <row r="547" spans="3:16" ht="12.75" hidden="1">
      <c r="C547" s="40" t="s">
        <v>992</v>
      </c>
      <c r="D547" s="40"/>
      <c r="E547" s="40">
        <v>291</v>
      </c>
      <c r="F547" s="40">
        <v>241</v>
      </c>
      <c r="G547" s="40">
        <f t="shared" si="15"/>
        <v>2910241</v>
      </c>
      <c r="H547" s="40" t="s">
        <v>993</v>
      </c>
      <c r="I547" s="40" t="s">
        <v>80</v>
      </c>
      <c r="J547" s="40"/>
      <c r="K547" s="40"/>
      <c r="L547" s="40" t="s">
        <v>81</v>
      </c>
      <c r="M547" s="40" t="str">
        <f t="shared" si="16"/>
        <v>3506 GK</v>
      </c>
      <c r="N547" s="40" t="str">
        <f t="shared" si="17"/>
        <v>UTRECHT</v>
      </c>
      <c r="O547" s="40" t="s">
        <v>82</v>
      </c>
      <c r="P547" s="40" t="s">
        <v>83</v>
      </c>
    </row>
    <row r="548" spans="3:16" ht="12.75" hidden="1">
      <c r="C548" s="40" t="s">
        <v>992</v>
      </c>
      <c r="D548" s="40"/>
      <c r="E548" s="40">
        <v>291</v>
      </c>
      <c r="F548" s="40">
        <v>242</v>
      </c>
      <c r="G548" s="40">
        <f t="shared" si="15"/>
        <v>2910242</v>
      </c>
      <c r="H548" s="40" t="s">
        <v>993</v>
      </c>
      <c r="I548" s="40" t="s">
        <v>84</v>
      </c>
      <c r="J548" s="40"/>
      <c r="K548" s="40"/>
      <c r="L548" s="40" t="s">
        <v>85</v>
      </c>
      <c r="M548" s="40" t="str">
        <f t="shared" si="16"/>
        <v>3037 GA</v>
      </c>
      <c r="N548" s="40" t="str">
        <f t="shared" si="17"/>
        <v>ROTTERDAM</v>
      </c>
      <c r="O548" s="40" t="s">
        <v>2231</v>
      </c>
      <c r="P548" s="40" t="s">
        <v>2232</v>
      </c>
    </row>
    <row r="549" spans="3:16" ht="12.75" hidden="1">
      <c r="C549" s="40" t="s">
        <v>992</v>
      </c>
      <c r="D549" s="40"/>
      <c r="E549" s="40">
        <v>291</v>
      </c>
      <c r="F549" s="40">
        <v>243</v>
      </c>
      <c r="G549" s="40">
        <f t="shared" si="15"/>
        <v>2910243</v>
      </c>
      <c r="H549" s="40" t="s">
        <v>993</v>
      </c>
      <c r="I549" s="40" t="s">
        <v>86</v>
      </c>
      <c r="J549" s="40"/>
      <c r="K549" s="40"/>
      <c r="L549" s="40" t="s">
        <v>87</v>
      </c>
      <c r="M549" s="40" t="str">
        <f t="shared" si="16"/>
        <v>6211 TE</v>
      </c>
      <c r="N549" s="40" t="str">
        <f t="shared" si="17"/>
        <v>MAASTRICHT</v>
      </c>
      <c r="O549" s="40" t="s">
        <v>88</v>
      </c>
      <c r="P549" s="40" t="s">
        <v>89</v>
      </c>
    </row>
    <row r="550" spans="3:16" ht="12.75" hidden="1">
      <c r="C550" s="40" t="s">
        <v>992</v>
      </c>
      <c r="D550" s="40"/>
      <c r="E550" s="40">
        <v>291</v>
      </c>
      <c r="F550" s="40">
        <v>244</v>
      </c>
      <c r="G550" s="40">
        <f t="shared" si="15"/>
        <v>2910244</v>
      </c>
      <c r="H550" s="40" t="s">
        <v>993</v>
      </c>
      <c r="I550" s="40" t="s">
        <v>90</v>
      </c>
      <c r="J550" s="40"/>
      <c r="K550" s="40"/>
      <c r="L550" s="40" t="s">
        <v>91</v>
      </c>
      <c r="M550" s="40" t="str">
        <f t="shared" si="16"/>
        <v>3021 HR</v>
      </c>
      <c r="N550" s="40" t="str">
        <f t="shared" si="17"/>
        <v>ROTTERDAM</v>
      </c>
      <c r="O550" s="40" t="s">
        <v>92</v>
      </c>
      <c r="P550" s="40" t="s">
        <v>93</v>
      </c>
    </row>
    <row r="551" spans="3:16" ht="12.75" hidden="1">
      <c r="C551" s="40" t="s">
        <v>992</v>
      </c>
      <c r="D551" s="40"/>
      <c r="E551" s="40">
        <v>291</v>
      </c>
      <c r="F551" s="40">
        <v>245</v>
      </c>
      <c r="G551" s="40">
        <f t="shared" si="15"/>
        <v>2910245</v>
      </c>
      <c r="H551" s="40" t="s">
        <v>1012</v>
      </c>
      <c r="I551" s="40" t="s">
        <v>94</v>
      </c>
      <c r="J551" s="40"/>
      <c r="K551" s="40"/>
      <c r="L551" s="40" t="s">
        <v>95</v>
      </c>
      <c r="M551" s="40" t="str">
        <f t="shared" si="16"/>
        <v>4461 GL</v>
      </c>
      <c r="N551" s="40" t="str">
        <f t="shared" si="17"/>
        <v>GOES</v>
      </c>
      <c r="O551" s="40" t="s">
        <v>96</v>
      </c>
      <c r="P551" s="40" t="s">
        <v>97</v>
      </c>
    </row>
    <row r="552" spans="3:16" ht="12.75" hidden="1">
      <c r="C552" s="40" t="s">
        <v>992</v>
      </c>
      <c r="D552" s="40"/>
      <c r="E552" s="40">
        <v>291</v>
      </c>
      <c r="F552" s="40">
        <v>246</v>
      </c>
      <c r="G552" s="40">
        <f t="shared" si="15"/>
        <v>2910246</v>
      </c>
      <c r="H552" s="40" t="s">
        <v>993</v>
      </c>
      <c r="I552" s="40" t="s">
        <v>98</v>
      </c>
      <c r="J552" s="40"/>
      <c r="K552" s="40"/>
      <c r="L552" s="40" t="s">
        <v>99</v>
      </c>
      <c r="M552" s="40" t="str">
        <f t="shared" si="16"/>
        <v>6166 CZ</v>
      </c>
      <c r="N552" s="40" t="str">
        <f t="shared" si="17"/>
        <v>GELEEN</v>
      </c>
      <c r="O552" s="40" t="s">
        <v>100</v>
      </c>
      <c r="P552" s="40" t="s">
        <v>101</v>
      </c>
    </row>
    <row r="553" spans="3:16" ht="12.75" hidden="1">
      <c r="C553" s="40" t="s">
        <v>992</v>
      </c>
      <c r="D553" s="40"/>
      <c r="E553" s="40">
        <v>291</v>
      </c>
      <c r="F553" s="40">
        <v>247</v>
      </c>
      <c r="G553" s="40">
        <f t="shared" si="15"/>
        <v>2910247</v>
      </c>
      <c r="H553" s="40" t="s">
        <v>993</v>
      </c>
      <c r="I553" s="40" t="s">
        <v>102</v>
      </c>
      <c r="J553" s="40"/>
      <c r="K553" s="40"/>
      <c r="L553" s="40" t="s">
        <v>103</v>
      </c>
      <c r="M553" s="40" t="str">
        <f t="shared" si="16"/>
        <v>3038 AR</v>
      </c>
      <c r="N553" s="40" t="str">
        <f t="shared" si="17"/>
        <v>ROTTERDAM</v>
      </c>
      <c r="O553" s="40" t="s">
        <v>104</v>
      </c>
      <c r="P553" s="40" t="s">
        <v>105</v>
      </c>
    </row>
    <row r="554" spans="3:16" ht="12.75" hidden="1">
      <c r="C554" s="40" t="s">
        <v>992</v>
      </c>
      <c r="D554" s="40"/>
      <c r="E554" s="40">
        <v>291</v>
      </c>
      <c r="F554" s="40">
        <v>248</v>
      </c>
      <c r="G554" s="40">
        <f t="shared" si="15"/>
        <v>2910248</v>
      </c>
      <c r="H554" s="40" t="s">
        <v>993</v>
      </c>
      <c r="I554" s="40" t="s">
        <v>106</v>
      </c>
      <c r="J554" s="40"/>
      <c r="K554" s="40"/>
      <c r="L554" s="40" t="s">
        <v>107</v>
      </c>
      <c r="M554" s="40" t="str">
        <f t="shared" si="16"/>
        <v>3508 AK</v>
      </c>
      <c r="N554" s="40" t="str">
        <f t="shared" si="17"/>
        <v>UTRECHT</v>
      </c>
      <c r="O554" s="40" t="s">
        <v>108</v>
      </c>
      <c r="P554" s="40" t="s">
        <v>109</v>
      </c>
    </row>
    <row r="555" spans="3:16" ht="12.75" hidden="1">
      <c r="C555" s="40" t="s">
        <v>992</v>
      </c>
      <c r="D555" s="40"/>
      <c r="E555" s="40">
        <v>291</v>
      </c>
      <c r="F555" s="40">
        <v>249</v>
      </c>
      <c r="G555" s="40">
        <f t="shared" si="15"/>
        <v>2910249</v>
      </c>
      <c r="H555" s="40" t="s">
        <v>993</v>
      </c>
      <c r="I555" s="40" t="s">
        <v>110</v>
      </c>
      <c r="J555" s="40"/>
      <c r="K555" s="40"/>
      <c r="L555" s="40" t="s">
        <v>111</v>
      </c>
      <c r="M555" s="40" t="str">
        <f t="shared" si="16"/>
        <v>6901 CD</v>
      </c>
      <c r="N555" s="40" t="str">
        <f t="shared" si="17"/>
        <v>ZEVENAAR</v>
      </c>
      <c r="O555" s="40" t="s">
        <v>112</v>
      </c>
      <c r="P555" s="40" t="s">
        <v>113</v>
      </c>
    </row>
    <row r="556" spans="3:16" ht="12.75" hidden="1">
      <c r="C556" s="40" t="s">
        <v>992</v>
      </c>
      <c r="D556" s="40"/>
      <c r="E556" s="40">
        <v>291</v>
      </c>
      <c r="F556" s="40">
        <v>250</v>
      </c>
      <c r="G556" s="40">
        <f t="shared" si="15"/>
        <v>2910250</v>
      </c>
      <c r="H556" s="40" t="s">
        <v>993</v>
      </c>
      <c r="I556" s="40" t="s">
        <v>114</v>
      </c>
      <c r="J556" s="40"/>
      <c r="K556" s="40"/>
      <c r="L556" s="40" t="s">
        <v>115</v>
      </c>
      <c r="M556" s="40" t="str">
        <f t="shared" si="16"/>
        <v>2651 AV</v>
      </c>
      <c r="N556" s="40" t="str">
        <f t="shared" si="17"/>
        <v>BERKEL EN RODENRIJS</v>
      </c>
      <c r="O556" s="40" t="s">
        <v>116</v>
      </c>
      <c r="P556" s="40" t="s">
        <v>117</v>
      </c>
    </row>
    <row r="557" spans="3:16" ht="12.75" hidden="1">
      <c r="C557" s="40" t="s">
        <v>992</v>
      </c>
      <c r="D557" s="40"/>
      <c r="E557" s="40">
        <v>291</v>
      </c>
      <c r="F557" s="40">
        <v>251</v>
      </c>
      <c r="G557" s="40">
        <f t="shared" si="15"/>
        <v>2910251</v>
      </c>
      <c r="H557" s="40" t="s">
        <v>993</v>
      </c>
      <c r="I557" s="40" t="s">
        <v>118</v>
      </c>
      <c r="J557" s="40"/>
      <c r="K557" s="40"/>
      <c r="L557" s="40" t="s">
        <v>119</v>
      </c>
      <c r="M557" s="40" t="str">
        <f t="shared" si="16"/>
        <v>5521 DE</v>
      </c>
      <c r="N557" s="40" t="str">
        <f t="shared" si="17"/>
        <v>EERSEL</v>
      </c>
      <c r="O557" s="40" t="s">
        <v>120</v>
      </c>
      <c r="P557" s="40" t="s">
        <v>121</v>
      </c>
    </row>
    <row r="558" spans="3:16" ht="12.75" hidden="1">
      <c r="C558" s="40" t="s">
        <v>992</v>
      </c>
      <c r="D558" s="40"/>
      <c r="E558" s="40">
        <v>291</v>
      </c>
      <c r="F558" s="40">
        <v>252</v>
      </c>
      <c r="G558" s="40">
        <f t="shared" si="15"/>
        <v>2910252</v>
      </c>
      <c r="H558" s="40" t="s">
        <v>993</v>
      </c>
      <c r="I558" s="40" t="s">
        <v>122</v>
      </c>
      <c r="J558" s="40"/>
      <c r="K558" s="40"/>
      <c r="L558" s="40" t="s">
        <v>123</v>
      </c>
      <c r="M558" s="40" t="str">
        <f t="shared" si="16"/>
        <v>1431 GG</v>
      </c>
      <c r="N558" s="40" t="str">
        <f t="shared" si="17"/>
        <v>AALSMEER</v>
      </c>
      <c r="O558" s="40" t="s">
        <v>124</v>
      </c>
      <c r="P558" s="40" t="s">
        <v>125</v>
      </c>
    </row>
    <row r="559" spans="3:16" ht="12.75" hidden="1">
      <c r="C559" s="40" t="s">
        <v>992</v>
      </c>
      <c r="D559" s="40"/>
      <c r="E559" s="40">
        <v>291</v>
      </c>
      <c r="F559" s="40">
        <v>253</v>
      </c>
      <c r="G559" s="40">
        <f t="shared" si="15"/>
        <v>2910253</v>
      </c>
      <c r="H559" s="40" t="s">
        <v>993</v>
      </c>
      <c r="I559" s="40" t="s">
        <v>126</v>
      </c>
      <c r="J559" s="40"/>
      <c r="K559" s="40"/>
      <c r="L559" s="40" t="s">
        <v>2242</v>
      </c>
      <c r="M559" s="40" t="str">
        <f t="shared" si="16"/>
        <v>7130 AB</v>
      </c>
      <c r="N559" s="40" t="str">
        <f t="shared" si="17"/>
        <v>LICHTENVOORDE</v>
      </c>
      <c r="O559" s="40" t="s">
        <v>127</v>
      </c>
      <c r="P559" s="40" t="s">
        <v>128</v>
      </c>
    </row>
    <row r="560" spans="3:16" ht="12.75" hidden="1">
      <c r="C560" s="40" t="s">
        <v>992</v>
      </c>
      <c r="D560" s="40"/>
      <c r="E560" s="40">
        <v>291</v>
      </c>
      <c r="F560" s="40">
        <v>254</v>
      </c>
      <c r="G560" s="40">
        <f t="shared" si="15"/>
        <v>2910254</v>
      </c>
      <c r="H560" s="40" t="s">
        <v>993</v>
      </c>
      <c r="I560" s="40" t="s">
        <v>129</v>
      </c>
      <c r="J560" s="40"/>
      <c r="K560" s="40"/>
      <c r="L560" s="40" t="s">
        <v>130</v>
      </c>
      <c r="M560" s="40" t="str">
        <f t="shared" si="16"/>
        <v>8601 ZK</v>
      </c>
      <c r="N560" s="40" t="str">
        <f t="shared" si="17"/>
        <v>SNEEK</v>
      </c>
      <c r="O560" s="40" t="s">
        <v>131</v>
      </c>
      <c r="P560" s="40" t="s">
        <v>132</v>
      </c>
    </row>
    <row r="561" spans="3:16" ht="12.75" hidden="1">
      <c r="C561" s="40" t="s">
        <v>992</v>
      </c>
      <c r="D561" s="40"/>
      <c r="E561" s="40">
        <v>291</v>
      </c>
      <c r="F561" s="40">
        <v>255</v>
      </c>
      <c r="G561" s="40">
        <f t="shared" si="15"/>
        <v>2910255</v>
      </c>
      <c r="H561" s="40" t="s">
        <v>993</v>
      </c>
      <c r="I561" s="40" t="s">
        <v>133</v>
      </c>
      <c r="J561" s="40"/>
      <c r="K561" s="40"/>
      <c r="L561" s="40" t="s">
        <v>134</v>
      </c>
      <c r="M561" s="40" t="str">
        <f t="shared" si="16"/>
        <v>4706 LW</v>
      </c>
      <c r="N561" s="40" t="str">
        <f t="shared" si="17"/>
        <v>ROOSENDAAL</v>
      </c>
      <c r="O561" s="40" t="s">
        <v>135</v>
      </c>
      <c r="P561" s="40" t="s">
        <v>136</v>
      </c>
    </row>
    <row r="562" spans="3:16" ht="12.75" hidden="1">
      <c r="C562" s="40" t="s">
        <v>992</v>
      </c>
      <c r="D562" s="40"/>
      <c r="E562" s="40">
        <v>291</v>
      </c>
      <c r="F562" s="40">
        <v>256</v>
      </c>
      <c r="G562" s="40">
        <f t="shared" si="15"/>
        <v>2910256</v>
      </c>
      <c r="H562" s="40" t="s">
        <v>993</v>
      </c>
      <c r="I562" s="40" t="s">
        <v>137</v>
      </c>
      <c r="J562" s="40"/>
      <c r="K562" s="40"/>
      <c r="L562" s="40" t="s">
        <v>138</v>
      </c>
      <c r="M562" s="40" t="str">
        <f t="shared" si="16"/>
        <v>7555 DL</v>
      </c>
      <c r="N562" s="40" t="str">
        <f t="shared" si="17"/>
        <v>HENGELO OV</v>
      </c>
      <c r="O562" s="40" t="s">
        <v>139</v>
      </c>
      <c r="P562" s="40" t="s">
        <v>140</v>
      </c>
    </row>
    <row r="563" spans="3:16" ht="12.75" hidden="1">
      <c r="C563" s="40" t="s">
        <v>992</v>
      </c>
      <c r="D563" s="40"/>
      <c r="E563" s="40">
        <v>291</v>
      </c>
      <c r="F563" s="40">
        <v>257</v>
      </c>
      <c r="G563" s="40">
        <f t="shared" si="15"/>
        <v>2910257</v>
      </c>
      <c r="H563" s="40" t="s">
        <v>993</v>
      </c>
      <c r="I563" s="40" t="s">
        <v>141</v>
      </c>
      <c r="J563" s="40"/>
      <c r="K563" s="40"/>
      <c r="L563" s="40" t="s">
        <v>142</v>
      </c>
      <c r="M563" s="40" t="str">
        <f t="shared" si="16"/>
        <v>1075 AD</v>
      </c>
      <c r="N563" s="40" t="str">
        <f t="shared" si="17"/>
        <v>AMSTERDAM</v>
      </c>
      <c r="O563" s="40" t="s">
        <v>143</v>
      </c>
      <c r="P563" s="40" t="s">
        <v>144</v>
      </c>
    </row>
    <row r="564" spans="3:16" ht="12.75" hidden="1">
      <c r="C564" s="40" t="s">
        <v>992</v>
      </c>
      <c r="D564" s="40"/>
      <c r="E564" s="40">
        <v>291</v>
      </c>
      <c r="F564" s="40">
        <v>258</v>
      </c>
      <c r="G564" s="40">
        <f t="shared" si="15"/>
        <v>2910258</v>
      </c>
      <c r="H564" s="40" t="s">
        <v>993</v>
      </c>
      <c r="I564" s="40" t="s">
        <v>145</v>
      </c>
      <c r="J564" s="40"/>
      <c r="K564" s="40"/>
      <c r="L564" s="40" t="s">
        <v>146</v>
      </c>
      <c r="M564" s="40" t="str">
        <f t="shared" si="16"/>
        <v>7101 BN</v>
      </c>
      <c r="N564" s="40" t="str">
        <f t="shared" si="17"/>
        <v>WINTERSWIJK</v>
      </c>
      <c r="O564" s="40" t="s">
        <v>147</v>
      </c>
      <c r="P564" s="40" t="s">
        <v>148</v>
      </c>
    </row>
    <row r="565" spans="3:16" ht="12.75" hidden="1">
      <c r="C565" s="40" t="s">
        <v>992</v>
      </c>
      <c r="D565" s="40"/>
      <c r="E565" s="40">
        <v>291</v>
      </c>
      <c r="F565" s="40">
        <v>259</v>
      </c>
      <c r="G565" s="40">
        <f t="shared" si="15"/>
        <v>2910259</v>
      </c>
      <c r="H565" s="40" t="s">
        <v>993</v>
      </c>
      <c r="I565" s="40" t="s">
        <v>149</v>
      </c>
      <c r="J565" s="40"/>
      <c r="K565" s="40"/>
      <c r="L565" s="40" t="s">
        <v>150</v>
      </c>
      <c r="M565" s="40" t="str">
        <f t="shared" si="16"/>
        <v>5552 AD</v>
      </c>
      <c r="N565" s="40" t="str">
        <f t="shared" si="17"/>
        <v>VALKENSWAARD</v>
      </c>
      <c r="O565" s="40" t="s">
        <v>151</v>
      </c>
      <c r="P565" s="40" t="s">
        <v>152</v>
      </c>
    </row>
    <row r="566" spans="3:16" ht="12.75" hidden="1">
      <c r="C566" s="40" t="s">
        <v>992</v>
      </c>
      <c r="D566" s="40"/>
      <c r="E566" s="40">
        <v>291</v>
      </c>
      <c r="F566" s="40">
        <v>260</v>
      </c>
      <c r="G566" s="40">
        <f t="shared" si="15"/>
        <v>2910260</v>
      </c>
      <c r="H566" s="40" t="s">
        <v>993</v>
      </c>
      <c r="I566" s="40" t="s">
        <v>153</v>
      </c>
      <c r="J566" s="40"/>
      <c r="K566" s="40"/>
      <c r="L566" s="40" t="s">
        <v>154</v>
      </c>
      <c r="M566" s="40" t="str">
        <f t="shared" si="16"/>
        <v>3821 AL</v>
      </c>
      <c r="N566" s="40" t="str">
        <f t="shared" si="17"/>
        <v>AMERSFOORT</v>
      </c>
      <c r="O566" s="40" t="s">
        <v>155</v>
      </c>
      <c r="P566" s="40" t="s">
        <v>156</v>
      </c>
    </row>
    <row r="567" spans="3:16" ht="12.75" hidden="1">
      <c r="C567" s="40" t="s">
        <v>992</v>
      </c>
      <c r="D567" s="40"/>
      <c r="E567" s="40">
        <v>291</v>
      </c>
      <c r="F567" s="40">
        <v>262</v>
      </c>
      <c r="G567" s="40">
        <f t="shared" si="15"/>
        <v>2910262</v>
      </c>
      <c r="H567" s="40" t="s">
        <v>993</v>
      </c>
      <c r="I567" s="40" t="s">
        <v>157</v>
      </c>
      <c r="J567" s="40"/>
      <c r="K567" s="40"/>
      <c r="L567" s="40" t="s">
        <v>158</v>
      </c>
      <c r="M567" s="40" t="str">
        <f t="shared" si="16"/>
        <v>5644 NG</v>
      </c>
      <c r="N567" s="40" t="str">
        <f t="shared" si="17"/>
        <v>EINDHOVEN</v>
      </c>
      <c r="O567" s="40" t="s">
        <v>159</v>
      </c>
      <c r="P567" s="40" t="s">
        <v>160</v>
      </c>
    </row>
    <row r="568" spans="3:16" ht="12.75" hidden="1">
      <c r="C568" s="40" t="s">
        <v>992</v>
      </c>
      <c r="D568" s="40"/>
      <c r="E568" s="40">
        <v>291</v>
      </c>
      <c r="F568" s="40">
        <v>263</v>
      </c>
      <c r="G568" s="40">
        <f t="shared" si="15"/>
        <v>2910263</v>
      </c>
      <c r="H568" s="40" t="s">
        <v>993</v>
      </c>
      <c r="I568" s="40" t="s">
        <v>161</v>
      </c>
      <c r="J568" s="40"/>
      <c r="K568" s="40"/>
      <c r="L568" s="40" t="s">
        <v>162</v>
      </c>
      <c r="M568" s="40" t="str">
        <f t="shared" si="16"/>
        <v>1213 RH</v>
      </c>
      <c r="N568" s="40" t="str">
        <f t="shared" si="17"/>
        <v>HILVERSUM</v>
      </c>
      <c r="O568" s="40" t="s">
        <v>2138</v>
      </c>
      <c r="P568" s="40" t="s">
        <v>163</v>
      </c>
    </row>
    <row r="569" spans="3:16" ht="12.75" hidden="1">
      <c r="C569" s="40" t="s">
        <v>992</v>
      </c>
      <c r="D569" s="40"/>
      <c r="E569" s="40">
        <v>291</v>
      </c>
      <c r="F569" s="40">
        <v>264</v>
      </c>
      <c r="G569" s="40">
        <f t="shared" si="15"/>
        <v>2910264</v>
      </c>
      <c r="H569" s="40" t="s">
        <v>993</v>
      </c>
      <c r="I569" s="40" t="s">
        <v>164</v>
      </c>
      <c r="J569" s="40"/>
      <c r="K569" s="40"/>
      <c r="L569" s="40" t="s">
        <v>165</v>
      </c>
      <c r="M569" s="40" t="str">
        <f t="shared" si="16"/>
        <v>1671 HP</v>
      </c>
      <c r="N569" s="40" t="str">
        <f t="shared" si="17"/>
        <v>MEDEMBLIK</v>
      </c>
      <c r="O569" s="40" t="s">
        <v>166</v>
      </c>
      <c r="P569" s="40" t="s">
        <v>167</v>
      </c>
    </row>
    <row r="570" spans="3:16" ht="12.75" hidden="1">
      <c r="C570" s="40" t="s">
        <v>992</v>
      </c>
      <c r="D570" s="40"/>
      <c r="E570" s="40">
        <v>291</v>
      </c>
      <c r="F570" s="40">
        <v>265</v>
      </c>
      <c r="G570" s="40">
        <f t="shared" si="15"/>
        <v>2910265</v>
      </c>
      <c r="H570" s="40" t="s">
        <v>993</v>
      </c>
      <c r="I570" s="40" t="s">
        <v>168</v>
      </c>
      <c r="J570" s="40"/>
      <c r="K570" s="40"/>
      <c r="L570" s="40" t="s">
        <v>169</v>
      </c>
      <c r="M570" s="40" t="str">
        <f t="shared" si="16"/>
        <v>5502 JS</v>
      </c>
      <c r="N570" s="40" t="str">
        <f t="shared" si="17"/>
        <v>VELDHOVEN</v>
      </c>
      <c r="O570" s="40" t="s">
        <v>170</v>
      </c>
      <c r="P570" s="40" t="s">
        <v>171</v>
      </c>
    </row>
    <row r="571" spans="3:16" ht="12.75" hidden="1">
      <c r="C571" s="40" t="s">
        <v>992</v>
      </c>
      <c r="D571" s="40"/>
      <c r="E571" s="40">
        <v>291</v>
      </c>
      <c r="F571" s="40">
        <v>266</v>
      </c>
      <c r="G571" s="40">
        <f t="shared" si="15"/>
        <v>2910266</v>
      </c>
      <c r="H571" s="40" t="s">
        <v>993</v>
      </c>
      <c r="I571" s="40" t="s">
        <v>172</v>
      </c>
      <c r="J571" s="40"/>
      <c r="K571" s="40"/>
      <c r="L571" s="40" t="s">
        <v>173</v>
      </c>
      <c r="M571" s="40" t="str">
        <f t="shared" si="16"/>
        <v>5268 LG</v>
      </c>
      <c r="N571" s="40" t="str">
        <f t="shared" si="17"/>
        <v>HELVOIRT</v>
      </c>
      <c r="O571" s="40" t="s">
        <v>174</v>
      </c>
      <c r="P571" s="40" t="s">
        <v>175</v>
      </c>
    </row>
    <row r="572" spans="3:16" ht="12.75" hidden="1">
      <c r="C572" s="40" t="s">
        <v>992</v>
      </c>
      <c r="D572" s="40"/>
      <c r="E572" s="40">
        <v>291</v>
      </c>
      <c r="F572" s="40">
        <v>267</v>
      </c>
      <c r="G572" s="40">
        <f t="shared" si="15"/>
        <v>2910267</v>
      </c>
      <c r="H572" s="40" t="s">
        <v>993</v>
      </c>
      <c r="I572" s="40" t="s">
        <v>176</v>
      </c>
      <c r="J572" s="40"/>
      <c r="K572" s="40"/>
      <c r="L572" s="40" t="s">
        <v>177</v>
      </c>
      <c r="M572" s="40" t="str">
        <f t="shared" si="16"/>
        <v>1065 KK</v>
      </c>
      <c r="N572" s="40" t="str">
        <f t="shared" si="17"/>
        <v>AMSTERDAM</v>
      </c>
      <c r="O572" s="40" t="s">
        <v>178</v>
      </c>
      <c r="P572" s="40" t="s">
        <v>179</v>
      </c>
    </row>
    <row r="573" spans="3:16" ht="12.75" hidden="1">
      <c r="C573" s="40" t="s">
        <v>992</v>
      </c>
      <c r="D573" s="40"/>
      <c r="E573" s="40">
        <v>291</v>
      </c>
      <c r="F573" s="40">
        <v>268</v>
      </c>
      <c r="G573" s="40">
        <f t="shared" si="15"/>
        <v>2910268</v>
      </c>
      <c r="H573" s="40" t="s">
        <v>993</v>
      </c>
      <c r="I573" s="40" t="s">
        <v>180</v>
      </c>
      <c r="J573" s="40"/>
      <c r="K573" s="40"/>
      <c r="L573" s="40" t="s">
        <v>181</v>
      </c>
      <c r="M573" s="40" t="str">
        <f t="shared" si="16"/>
        <v>2341 GK</v>
      </c>
      <c r="N573" s="40" t="str">
        <f t="shared" si="17"/>
        <v>OEGSTGEEST</v>
      </c>
      <c r="O573" s="40" t="s">
        <v>182</v>
      </c>
      <c r="P573" s="40" t="s">
        <v>183</v>
      </c>
    </row>
    <row r="574" spans="3:16" ht="12.75" hidden="1">
      <c r="C574" s="40" t="s">
        <v>992</v>
      </c>
      <c r="D574" s="40"/>
      <c r="E574" s="40">
        <v>291</v>
      </c>
      <c r="F574" s="40">
        <v>269</v>
      </c>
      <c r="G574" s="40">
        <f t="shared" si="15"/>
        <v>2910269</v>
      </c>
      <c r="H574" s="40" t="s">
        <v>993</v>
      </c>
      <c r="I574" s="40" t="s">
        <v>184</v>
      </c>
      <c r="J574" s="40"/>
      <c r="K574" s="40"/>
      <c r="L574" s="40" t="s">
        <v>185</v>
      </c>
      <c r="M574" s="40" t="str">
        <f t="shared" si="16"/>
        <v>7418 GE</v>
      </c>
      <c r="N574" s="40" t="str">
        <f t="shared" si="17"/>
        <v>DEVENTER</v>
      </c>
      <c r="O574" s="40" t="s">
        <v>186</v>
      </c>
      <c r="P574" s="40" t="s">
        <v>187</v>
      </c>
    </row>
    <row r="575" spans="3:16" ht="12.75" hidden="1">
      <c r="C575" s="40" t="s">
        <v>992</v>
      </c>
      <c r="D575" s="40"/>
      <c r="E575" s="40">
        <v>291</v>
      </c>
      <c r="F575" s="40">
        <v>270</v>
      </c>
      <c r="G575" s="40">
        <f t="shared" si="15"/>
        <v>2910270</v>
      </c>
      <c r="H575" s="40" t="s">
        <v>993</v>
      </c>
      <c r="I575" s="40" t="s">
        <v>188</v>
      </c>
      <c r="J575" s="40"/>
      <c r="K575" s="40"/>
      <c r="L575" s="40" t="s">
        <v>985</v>
      </c>
      <c r="M575" s="40" t="str">
        <f t="shared" si="16"/>
        <v>6130 MB</v>
      </c>
      <c r="N575" s="40" t="str">
        <f t="shared" si="17"/>
        <v>SITTARD</v>
      </c>
      <c r="O575" s="40" t="s">
        <v>1731</v>
      </c>
      <c r="P575" s="40" t="s">
        <v>1732</v>
      </c>
    </row>
    <row r="576" spans="3:16" ht="12.75" hidden="1">
      <c r="C576" s="40" t="s">
        <v>992</v>
      </c>
      <c r="D576" s="40"/>
      <c r="E576" s="40">
        <v>291</v>
      </c>
      <c r="F576" s="40">
        <v>271</v>
      </c>
      <c r="G576" s="40">
        <f t="shared" si="15"/>
        <v>2910271</v>
      </c>
      <c r="H576" s="40" t="s">
        <v>993</v>
      </c>
      <c r="I576" s="40" t="s">
        <v>189</v>
      </c>
      <c r="J576" s="40"/>
      <c r="K576" s="40"/>
      <c r="L576" s="40" t="s">
        <v>190</v>
      </c>
      <c r="M576" s="40" t="str">
        <f t="shared" si="16"/>
        <v>2283 JE</v>
      </c>
      <c r="N576" s="40" t="str">
        <f t="shared" si="17"/>
        <v>RIJSWIJK ZH</v>
      </c>
      <c r="O576" s="40" t="s">
        <v>191</v>
      </c>
      <c r="P576" s="40" t="s">
        <v>192</v>
      </c>
    </row>
    <row r="577" spans="3:16" ht="12.75" hidden="1">
      <c r="C577" s="40" t="s">
        <v>992</v>
      </c>
      <c r="D577" s="40"/>
      <c r="E577" s="40">
        <v>291</v>
      </c>
      <c r="F577" s="40">
        <v>273</v>
      </c>
      <c r="G577" s="40">
        <f t="shared" si="15"/>
        <v>2910273</v>
      </c>
      <c r="H577" s="40" t="s">
        <v>993</v>
      </c>
      <c r="I577" s="40" t="s">
        <v>193</v>
      </c>
      <c r="J577" s="40"/>
      <c r="K577" s="40"/>
      <c r="L577" s="40" t="s">
        <v>194</v>
      </c>
      <c r="M577" s="40" t="str">
        <f t="shared" si="16"/>
        <v>1119 RB</v>
      </c>
      <c r="N577" s="40" t="str">
        <f t="shared" si="17"/>
        <v>SCHIPHOL-RIJK</v>
      </c>
      <c r="O577" s="40" t="s">
        <v>195</v>
      </c>
      <c r="P577" s="40" t="s">
        <v>196</v>
      </c>
    </row>
    <row r="578" spans="3:16" ht="12.75" hidden="1">
      <c r="C578" s="40" t="s">
        <v>992</v>
      </c>
      <c r="D578" s="40"/>
      <c r="E578" s="40">
        <v>291</v>
      </c>
      <c r="F578" s="40">
        <v>274</v>
      </c>
      <c r="G578" s="40">
        <f t="shared" si="15"/>
        <v>2910274</v>
      </c>
      <c r="H578" s="40" t="s">
        <v>993</v>
      </c>
      <c r="I578" s="40" t="s">
        <v>197</v>
      </c>
      <c r="J578" s="40"/>
      <c r="K578" s="40"/>
      <c r="L578" s="40" t="s">
        <v>198</v>
      </c>
      <c r="M578" s="40" t="str">
        <f t="shared" si="16"/>
        <v>2243 GL</v>
      </c>
      <c r="N578" s="40" t="str">
        <f t="shared" si="17"/>
        <v>WASSENAAR</v>
      </c>
      <c r="O578" s="40" t="s">
        <v>199</v>
      </c>
      <c r="P578" s="40" t="s">
        <v>200</v>
      </c>
    </row>
    <row r="579" spans="3:16" ht="12.75" hidden="1">
      <c r="C579" s="40" t="s">
        <v>992</v>
      </c>
      <c r="D579" s="40"/>
      <c r="E579" s="40">
        <v>291</v>
      </c>
      <c r="F579" s="40">
        <v>275</v>
      </c>
      <c r="G579" s="40">
        <f t="shared" si="15"/>
        <v>2910275</v>
      </c>
      <c r="H579" s="40" t="s">
        <v>993</v>
      </c>
      <c r="I579" s="40" t="s">
        <v>201</v>
      </c>
      <c r="J579" s="40"/>
      <c r="K579" s="40"/>
      <c r="L579" s="40" t="s">
        <v>202</v>
      </c>
      <c r="M579" s="40" t="str">
        <f t="shared" si="16"/>
        <v>7001 BS</v>
      </c>
      <c r="N579" s="40" t="str">
        <f t="shared" si="17"/>
        <v>DOETINCHEM</v>
      </c>
      <c r="O579" s="40" t="s">
        <v>203</v>
      </c>
      <c r="P579" s="40" t="s">
        <v>204</v>
      </c>
    </row>
    <row r="580" spans="3:16" ht="12.75" hidden="1">
      <c r="C580" s="40" t="s">
        <v>992</v>
      </c>
      <c r="D580" s="40"/>
      <c r="E580" s="40">
        <v>291</v>
      </c>
      <c r="F580" s="40">
        <v>276</v>
      </c>
      <c r="G580" s="40">
        <f t="shared" si="15"/>
        <v>2910276</v>
      </c>
      <c r="H580" s="40" t="s">
        <v>993</v>
      </c>
      <c r="I580" s="40" t="s">
        <v>205</v>
      </c>
      <c r="J580" s="40"/>
      <c r="K580" s="40"/>
      <c r="L580" s="40" t="s">
        <v>206</v>
      </c>
      <c r="M580" s="40" t="str">
        <f t="shared" si="16"/>
        <v>1075 XJ</v>
      </c>
      <c r="N580" s="40" t="str">
        <f t="shared" si="17"/>
        <v>AMSTERDAM</v>
      </c>
      <c r="O580" s="40" t="s">
        <v>207</v>
      </c>
      <c r="P580" s="40" t="s">
        <v>208</v>
      </c>
    </row>
    <row r="581" spans="3:16" ht="12.75" hidden="1">
      <c r="C581" s="40" t="s">
        <v>992</v>
      </c>
      <c r="D581" s="40"/>
      <c r="E581" s="40">
        <v>291</v>
      </c>
      <c r="F581" s="40">
        <v>277</v>
      </c>
      <c r="G581" s="40">
        <f t="shared" si="15"/>
        <v>2910277</v>
      </c>
      <c r="H581" s="40" t="s">
        <v>993</v>
      </c>
      <c r="I581" s="40" t="s">
        <v>209</v>
      </c>
      <c r="J581" s="40"/>
      <c r="K581" s="40"/>
      <c r="L581" s="40" t="s">
        <v>210</v>
      </c>
      <c r="M581" s="40" t="str">
        <f t="shared" si="16"/>
        <v>2721 BV</v>
      </c>
      <c r="N581" s="40" t="str">
        <f t="shared" si="17"/>
        <v>ZOETERMEER</v>
      </c>
      <c r="O581" s="40" t="s">
        <v>211</v>
      </c>
      <c r="P581" s="40" t="s">
        <v>212</v>
      </c>
    </row>
    <row r="582" spans="3:16" ht="12.75" hidden="1">
      <c r="C582" s="40" t="s">
        <v>992</v>
      </c>
      <c r="D582" s="40"/>
      <c r="E582" s="40">
        <v>291</v>
      </c>
      <c r="F582" s="40">
        <v>278</v>
      </c>
      <c r="G582" s="40">
        <f t="shared" si="15"/>
        <v>2910278</v>
      </c>
      <c r="H582" s="40" t="s">
        <v>993</v>
      </c>
      <c r="I582" s="40" t="s">
        <v>213</v>
      </c>
      <c r="J582" s="40"/>
      <c r="K582" s="40"/>
      <c r="L582" s="40" t="s">
        <v>214</v>
      </c>
      <c r="M582" s="40" t="str">
        <f t="shared" si="16"/>
        <v>4811 LX</v>
      </c>
      <c r="N582" s="40" t="str">
        <f t="shared" si="17"/>
        <v>BREDA</v>
      </c>
      <c r="O582" s="40" t="s">
        <v>215</v>
      </c>
      <c r="P582" s="40" t="s">
        <v>216</v>
      </c>
    </row>
    <row r="583" spans="3:16" ht="12.75" hidden="1">
      <c r="C583" s="40" t="s">
        <v>992</v>
      </c>
      <c r="D583" s="40"/>
      <c r="E583" s="40">
        <v>291</v>
      </c>
      <c r="F583" s="40">
        <v>280</v>
      </c>
      <c r="G583" s="40">
        <f t="shared" si="15"/>
        <v>2910280</v>
      </c>
      <c r="H583" s="40" t="s">
        <v>993</v>
      </c>
      <c r="I583" s="40" t="s">
        <v>217</v>
      </c>
      <c r="J583" s="40"/>
      <c r="K583" s="40"/>
      <c r="L583" s="40" t="s">
        <v>218</v>
      </c>
      <c r="M583" s="40" t="str">
        <f t="shared" si="16"/>
        <v>2651 AV</v>
      </c>
      <c r="N583" s="40" t="str">
        <f t="shared" si="17"/>
        <v>BERKEL EN RODENRIJS</v>
      </c>
      <c r="O583" s="40" t="s">
        <v>116</v>
      </c>
      <c r="P583" s="40" t="s">
        <v>219</v>
      </c>
    </row>
    <row r="584" spans="3:16" ht="12.75" hidden="1">
      <c r="C584" s="40" t="s">
        <v>992</v>
      </c>
      <c r="D584" s="40"/>
      <c r="E584" s="40">
        <v>291</v>
      </c>
      <c r="F584" s="40">
        <v>281</v>
      </c>
      <c r="G584" s="40">
        <f t="shared" si="15"/>
        <v>2910281</v>
      </c>
      <c r="H584" s="40" t="s">
        <v>993</v>
      </c>
      <c r="I584" s="40" t="s">
        <v>220</v>
      </c>
      <c r="J584" s="40"/>
      <c r="K584" s="40"/>
      <c r="L584" s="40" t="s">
        <v>221</v>
      </c>
      <c r="M584" s="40" t="str">
        <f t="shared" si="16"/>
        <v>1402 BW</v>
      </c>
      <c r="N584" s="40" t="str">
        <f t="shared" si="17"/>
        <v>BUSSUM</v>
      </c>
      <c r="O584" s="40" t="s">
        <v>222</v>
      </c>
      <c r="P584" s="40" t="s">
        <v>223</v>
      </c>
    </row>
    <row r="585" spans="3:16" ht="12.75" hidden="1">
      <c r="C585" s="40" t="s">
        <v>992</v>
      </c>
      <c r="D585" s="40"/>
      <c r="E585" s="40">
        <v>291</v>
      </c>
      <c r="F585" s="40">
        <v>282</v>
      </c>
      <c r="G585" s="40">
        <f t="shared" si="15"/>
        <v>2910282</v>
      </c>
      <c r="H585" s="40" t="s">
        <v>993</v>
      </c>
      <c r="I585" s="40" t="s">
        <v>224</v>
      </c>
      <c r="J585" s="40"/>
      <c r="K585" s="40"/>
      <c r="L585" s="40" t="s">
        <v>2194</v>
      </c>
      <c r="M585" s="40" t="str">
        <f t="shared" si="16"/>
        <v>3445 EG</v>
      </c>
      <c r="N585" s="40" t="str">
        <f t="shared" si="17"/>
        <v>WOERDEN</v>
      </c>
      <c r="O585" s="40" t="s">
        <v>2195</v>
      </c>
      <c r="P585" s="40" t="s">
        <v>2196</v>
      </c>
    </row>
    <row r="586" spans="3:16" ht="12.75" hidden="1">
      <c r="C586" s="40" t="s">
        <v>992</v>
      </c>
      <c r="D586" s="40"/>
      <c r="E586" s="40">
        <v>291</v>
      </c>
      <c r="F586" s="40">
        <v>283</v>
      </c>
      <c r="G586" s="40">
        <f aca="true" t="shared" si="18" ref="G586:G649">E586*10000+F586</f>
        <v>2910283</v>
      </c>
      <c r="H586" s="40" t="s">
        <v>993</v>
      </c>
      <c r="I586" s="40" t="s">
        <v>225</v>
      </c>
      <c r="J586" s="40"/>
      <c r="K586" s="40"/>
      <c r="L586" s="40" t="s">
        <v>226</v>
      </c>
      <c r="M586" s="40" t="str">
        <f aca="true" t="shared" si="19" ref="M586:M649">LEFT(O586,7)</f>
        <v>2596 CG</v>
      </c>
      <c r="N586" s="40" t="str">
        <f aca="true" t="shared" si="20" ref="N586:N649">REPLACE(O586,1,9,"")</f>
        <v>'S-GRAVENHAGE</v>
      </c>
      <c r="O586" s="40" t="s">
        <v>227</v>
      </c>
      <c r="P586" s="40" t="s">
        <v>228</v>
      </c>
    </row>
    <row r="587" spans="3:16" ht="12.75" hidden="1">
      <c r="C587" s="40" t="s">
        <v>992</v>
      </c>
      <c r="D587" s="40"/>
      <c r="E587" s="40">
        <v>291</v>
      </c>
      <c r="F587" s="40">
        <v>284</v>
      </c>
      <c r="G587" s="40">
        <f t="shared" si="18"/>
        <v>2910284</v>
      </c>
      <c r="H587" s="40" t="s">
        <v>1012</v>
      </c>
      <c r="I587" s="40" t="s">
        <v>229</v>
      </c>
      <c r="J587" s="40"/>
      <c r="K587" s="40"/>
      <c r="L587" s="40" t="s">
        <v>230</v>
      </c>
      <c r="M587" s="40" t="str">
        <f t="shared" si="19"/>
        <v>4817 BL</v>
      </c>
      <c r="N587" s="40" t="str">
        <f t="shared" si="20"/>
        <v>BREDA</v>
      </c>
      <c r="O587" s="40" t="s">
        <v>231</v>
      </c>
      <c r="P587" s="40" t="s">
        <v>232</v>
      </c>
    </row>
    <row r="588" spans="3:16" ht="12.75" hidden="1">
      <c r="C588" s="40" t="s">
        <v>992</v>
      </c>
      <c r="D588" s="40"/>
      <c r="E588" s="40">
        <v>291</v>
      </c>
      <c r="F588" s="40">
        <v>286</v>
      </c>
      <c r="G588" s="40">
        <f t="shared" si="18"/>
        <v>2910286</v>
      </c>
      <c r="H588" s="40" t="s">
        <v>233</v>
      </c>
      <c r="I588" s="40" t="s">
        <v>234</v>
      </c>
      <c r="J588" s="40"/>
      <c r="K588" s="40"/>
      <c r="L588" s="40" t="s">
        <v>235</v>
      </c>
      <c r="M588" s="40" t="str">
        <f t="shared" si="19"/>
        <v>2504 AM</v>
      </c>
      <c r="N588" s="40" t="str">
        <f t="shared" si="20"/>
        <v>'S-GRAVENHAGE</v>
      </c>
      <c r="O588" s="40" t="s">
        <v>1360</v>
      </c>
      <c r="P588" s="40" t="s">
        <v>1361</v>
      </c>
    </row>
    <row r="589" spans="3:16" ht="12.75" hidden="1">
      <c r="C589" s="40" t="s">
        <v>992</v>
      </c>
      <c r="D589" s="40"/>
      <c r="E589" s="40">
        <v>291</v>
      </c>
      <c r="F589" s="40">
        <v>287</v>
      </c>
      <c r="G589" s="40">
        <f t="shared" si="18"/>
        <v>2910287</v>
      </c>
      <c r="H589" s="40" t="s">
        <v>993</v>
      </c>
      <c r="I589" s="40" t="s">
        <v>1362</v>
      </c>
      <c r="J589" s="40"/>
      <c r="K589" s="40"/>
      <c r="L589" s="40" t="s">
        <v>1363</v>
      </c>
      <c r="M589" s="40" t="str">
        <f t="shared" si="19"/>
        <v>2318 BW</v>
      </c>
      <c r="N589" s="40" t="str">
        <f t="shared" si="20"/>
        <v>LEIDEN</v>
      </c>
      <c r="O589" s="40" t="s">
        <v>1364</v>
      </c>
      <c r="P589" s="40" t="s">
        <v>1365</v>
      </c>
    </row>
    <row r="590" spans="3:16" ht="12.75" hidden="1">
      <c r="C590" s="40" t="s">
        <v>992</v>
      </c>
      <c r="D590" s="40"/>
      <c r="E590" s="40">
        <v>291</v>
      </c>
      <c r="F590" s="40">
        <v>288</v>
      </c>
      <c r="G590" s="40">
        <f t="shared" si="18"/>
        <v>2910288</v>
      </c>
      <c r="H590" s="40" t="s">
        <v>993</v>
      </c>
      <c r="I590" s="40" t="s">
        <v>1366</v>
      </c>
      <c r="J590" s="40"/>
      <c r="K590" s="40"/>
      <c r="L590" s="40" t="s">
        <v>1367</v>
      </c>
      <c r="M590" s="40" t="str">
        <f t="shared" si="19"/>
        <v>1815 SH</v>
      </c>
      <c r="N590" s="40" t="str">
        <f t="shared" si="20"/>
        <v>ALKMAAR</v>
      </c>
      <c r="O590" s="40" t="s">
        <v>1368</v>
      </c>
      <c r="P590" s="40" t="s">
        <v>1369</v>
      </c>
    </row>
    <row r="591" spans="3:16" ht="12.75" hidden="1">
      <c r="C591" s="40" t="s">
        <v>992</v>
      </c>
      <c r="D591" s="40"/>
      <c r="E591" s="40">
        <v>291</v>
      </c>
      <c r="F591" s="40">
        <v>289</v>
      </c>
      <c r="G591" s="40">
        <f t="shared" si="18"/>
        <v>2910289</v>
      </c>
      <c r="H591" s="40" t="s">
        <v>993</v>
      </c>
      <c r="I591" s="40" t="s">
        <v>1370</v>
      </c>
      <c r="J591" s="40"/>
      <c r="K591" s="40"/>
      <c r="L591" s="40" t="s">
        <v>2291</v>
      </c>
      <c r="M591" s="40" t="str">
        <f t="shared" si="19"/>
        <v>3002 EA</v>
      </c>
      <c r="N591" s="40" t="str">
        <f t="shared" si="20"/>
        <v>ROTTERDAM</v>
      </c>
      <c r="O591" s="40" t="s">
        <v>1371</v>
      </c>
      <c r="P591" s="40" t="s">
        <v>1372</v>
      </c>
    </row>
    <row r="592" spans="3:16" ht="12.75" hidden="1">
      <c r="C592" s="40" t="s">
        <v>992</v>
      </c>
      <c r="D592" s="40"/>
      <c r="E592" s="40">
        <v>291</v>
      </c>
      <c r="F592" s="40">
        <v>290</v>
      </c>
      <c r="G592" s="40">
        <f t="shared" si="18"/>
        <v>2910290</v>
      </c>
      <c r="H592" s="40" t="s">
        <v>993</v>
      </c>
      <c r="I592" s="40" t="s">
        <v>1373</v>
      </c>
      <c r="J592" s="40"/>
      <c r="K592" s="40"/>
      <c r="L592" s="40" t="s">
        <v>1374</v>
      </c>
      <c r="M592" s="40" t="str">
        <f t="shared" si="19"/>
        <v>3082 LB</v>
      </c>
      <c r="N592" s="40" t="str">
        <f t="shared" si="20"/>
        <v>ROTTERDAM</v>
      </c>
      <c r="O592" s="40" t="s">
        <v>1375</v>
      </c>
      <c r="P592" s="40" t="s">
        <v>1376</v>
      </c>
    </row>
    <row r="593" spans="3:16" ht="12.75" hidden="1">
      <c r="C593" s="40" t="s">
        <v>992</v>
      </c>
      <c r="D593" s="40"/>
      <c r="E593" s="40">
        <v>291</v>
      </c>
      <c r="F593" s="40">
        <v>291</v>
      </c>
      <c r="G593" s="40">
        <f t="shared" si="18"/>
        <v>2910291</v>
      </c>
      <c r="H593" s="40" t="s">
        <v>993</v>
      </c>
      <c r="I593" s="40" t="s">
        <v>1377</v>
      </c>
      <c r="J593" s="40"/>
      <c r="K593" s="40"/>
      <c r="L593" s="40" t="s">
        <v>1378</v>
      </c>
      <c r="M593" s="40" t="str">
        <f t="shared" si="19"/>
        <v>1695 JC</v>
      </c>
      <c r="N593" s="40" t="str">
        <f t="shared" si="20"/>
        <v>BLOKKER</v>
      </c>
      <c r="O593" s="40" t="s">
        <v>1379</v>
      </c>
      <c r="P593" s="40" t="s">
        <v>1380</v>
      </c>
    </row>
    <row r="594" spans="3:16" ht="12.75" hidden="1">
      <c r="C594" s="40" t="s">
        <v>992</v>
      </c>
      <c r="D594" s="40"/>
      <c r="E594" s="40">
        <v>291</v>
      </c>
      <c r="F594" s="40">
        <v>292</v>
      </c>
      <c r="G594" s="40">
        <f t="shared" si="18"/>
        <v>2910292</v>
      </c>
      <c r="H594" s="40" t="s">
        <v>993</v>
      </c>
      <c r="I594" s="40" t="s">
        <v>1381</v>
      </c>
      <c r="J594" s="40"/>
      <c r="K594" s="40"/>
      <c r="L594" s="40" t="s">
        <v>1382</v>
      </c>
      <c r="M594" s="40" t="str">
        <f t="shared" si="19"/>
        <v>3062 ZM</v>
      </c>
      <c r="N594" s="40" t="str">
        <f t="shared" si="20"/>
        <v>ROTTERDAM</v>
      </c>
      <c r="O594" s="40" t="s">
        <v>1383</v>
      </c>
      <c r="P594" s="40" t="s">
        <v>1384</v>
      </c>
    </row>
    <row r="595" spans="3:16" ht="12.75" hidden="1">
      <c r="C595" s="40" t="s">
        <v>992</v>
      </c>
      <c r="D595" s="40"/>
      <c r="E595" s="40">
        <v>291</v>
      </c>
      <c r="F595" s="40">
        <v>293</v>
      </c>
      <c r="G595" s="40">
        <f t="shared" si="18"/>
        <v>2910293</v>
      </c>
      <c r="H595" s="40" t="s">
        <v>993</v>
      </c>
      <c r="I595" s="40" t="s">
        <v>1385</v>
      </c>
      <c r="J595" s="40"/>
      <c r="K595" s="40"/>
      <c r="L595" s="40" t="s">
        <v>2285</v>
      </c>
      <c r="M595" s="40" t="str">
        <f t="shared" si="19"/>
        <v>7770 AA</v>
      </c>
      <c r="N595" s="40" t="str">
        <f t="shared" si="20"/>
        <v>HARDENBERG</v>
      </c>
      <c r="O595" s="40" t="s">
        <v>1037</v>
      </c>
      <c r="P595" s="40" t="s">
        <v>1038</v>
      </c>
    </row>
    <row r="596" spans="3:16" ht="12.75" hidden="1">
      <c r="C596" s="40" t="s">
        <v>992</v>
      </c>
      <c r="D596" s="40"/>
      <c r="E596" s="40">
        <v>291</v>
      </c>
      <c r="F596" s="40">
        <v>294</v>
      </c>
      <c r="G596" s="40">
        <f t="shared" si="18"/>
        <v>2910294</v>
      </c>
      <c r="H596" s="40" t="s">
        <v>993</v>
      </c>
      <c r="I596" s="40" t="s">
        <v>1386</v>
      </c>
      <c r="J596" s="40"/>
      <c r="K596" s="40"/>
      <c r="L596" s="40" t="s">
        <v>1387</v>
      </c>
      <c r="M596" s="40" t="str">
        <f t="shared" si="19"/>
        <v>3214 TH</v>
      </c>
      <c r="N596" s="40" t="str">
        <f t="shared" si="20"/>
        <v>ZUIDLAND</v>
      </c>
      <c r="O596" s="40" t="s">
        <v>1388</v>
      </c>
      <c r="P596" s="40" t="s">
        <v>1389</v>
      </c>
    </row>
    <row r="597" spans="3:16" ht="12.75" hidden="1">
      <c r="C597" s="40" t="s">
        <v>992</v>
      </c>
      <c r="D597" s="40"/>
      <c r="E597" s="40">
        <v>291</v>
      </c>
      <c r="F597" s="40">
        <v>295</v>
      </c>
      <c r="G597" s="40">
        <f t="shared" si="18"/>
        <v>2910295</v>
      </c>
      <c r="H597" s="40" t="s">
        <v>1390</v>
      </c>
      <c r="I597" s="40" t="s">
        <v>1391</v>
      </c>
      <c r="J597" s="40"/>
      <c r="K597" s="40"/>
      <c r="L597" s="40" t="s">
        <v>1392</v>
      </c>
      <c r="M597" s="40" t="str">
        <f t="shared" si="19"/>
        <v>7572 ZV</v>
      </c>
      <c r="N597" s="40" t="str">
        <f t="shared" si="20"/>
        <v>OLDENZAAL</v>
      </c>
      <c r="O597" s="40" t="s">
        <v>1393</v>
      </c>
      <c r="P597" s="40" t="s">
        <v>1394</v>
      </c>
    </row>
    <row r="598" spans="3:16" ht="12.75" hidden="1">
      <c r="C598" s="40" t="s">
        <v>992</v>
      </c>
      <c r="D598" s="40"/>
      <c r="E598" s="40">
        <v>291</v>
      </c>
      <c r="F598" s="40">
        <v>296</v>
      </c>
      <c r="G598" s="40">
        <f t="shared" si="18"/>
        <v>2910296</v>
      </c>
      <c r="H598" s="40" t="s">
        <v>993</v>
      </c>
      <c r="I598" s="40" t="s">
        <v>1395</v>
      </c>
      <c r="J598" s="40"/>
      <c r="K598" s="40"/>
      <c r="L598" s="40" t="s">
        <v>1396</v>
      </c>
      <c r="M598" s="40" t="str">
        <f t="shared" si="19"/>
        <v>9702 KB</v>
      </c>
      <c r="N598" s="40" t="str">
        <f t="shared" si="20"/>
        <v>GRONINGEN</v>
      </c>
      <c r="O598" s="40" t="s">
        <v>1397</v>
      </c>
      <c r="P598" s="40" t="s">
        <v>1398</v>
      </c>
    </row>
    <row r="599" spans="3:16" ht="12.75" hidden="1">
      <c r="C599" s="40" t="s">
        <v>992</v>
      </c>
      <c r="D599" s="40"/>
      <c r="E599" s="40">
        <v>291</v>
      </c>
      <c r="F599" s="40">
        <v>297</v>
      </c>
      <c r="G599" s="40">
        <f t="shared" si="18"/>
        <v>2910297</v>
      </c>
      <c r="H599" s="40" t="s">
        <v>993</v>
      </c>
      <c r="I599" s="40" t="s">
        <v>1399</v>
      </c>
      <c r="J599" s="40"/>
      <c r="K599" s="40"/>
      <c r="L599" s="40" t="s">
        <v>1167</v>
      </c>
      <c r="M599" s="40" t="str">
        <f t="shared" si="19"/>
        <v>1061 AE</v>
      </c>
      <c r="N599" s="40" t="str">
        <f t="shared" si="20"/>
        <v>AMSTERDAM</v>
      </c>
      <c r="O599" s="40" t="s">
        <v>1168</v>
      </c>
      <c r="P599" s="40" t="s">
        <v>1169</v>
      </c>
    </row>
    <row r="600" spans="3:16" ht="12.75" hidden="1">
      <c r="C600" s="40" t="s">
        <v>992</v>
      </c>
      <c r="D600" s="40"/>
      <c r="E600" s="40">
        <v>291</v>
      </c>
      <c r="F600" s="40">
        <v>298</v>
      </c>
      <c r="G600" s="40">
        <f t="shared" si="18"/>
        <v>2910298</v>
      </c>
      <c r="H600" s="40" t="s">
        <v>993</v>
      </c>
      <c r="I600" s="40" t="s">
        <v>1400</v>
      </c>
      <c r="J600" s="40"/>
      <c r="K600" s="40"/>
      <c r="L600" s="40" t="s">
        <v>1401</v>
      </c>
      <c r="M600" s="40" t="str">
        <f t="shared" si="19"/>
        <v>8321 DB</v>
      </c>
      <c r="N600" s="40" t="str">
        <f t="shared" si="20"/>
        <v>URK</v>
      </c>
      <c r="O600" s="40" t="s">
        <v>1402</v>
      </c>
      <c r="P600" s="40" t="s">
        <v>1403</v>
      </c>
    </row>
    <row r="601" spans="3:16" ht="12.75" hidden="1">
      <c r="C601" s="40" t="s">
        <v>992</v>
      </c>
      <c r="D601" s="40"/>
      <c r="E601" s="40">
        <v>291</v>
      </c>
      <c r="F601" s="40">
        <v>299</v>
      </c>
      <c r="G601" s="40">
        <f t="shared" si="18"/>
        <v>2910299</v>
      </c>
      <c r="H601" s="40" t="s">
        <v>993</v>
      </c>
      <c r="I601" s="40" t="s">
        <v>1404</v>
      </c>
      <c r="J601" s="40"/>
      <c r="K601" s="40"/>
      <c r="L601" s="40" t="s">
        <v>2715</v>
      </c>
      <c r="M601" s="40" t="str">
        <f t="shared" si="19"/>
        <v>7300 DS</v>
      </c>
      <c r="N601" s="40" t="str">
        <f t="shared" si="20"/>
        <v>APELDOORN</v>
      </c>
      <c r="O601" s="40" t="s">
        <v>9</v>
      </c>
      <c r="P601" s="40" t="s">
        <v>10</v>
      </c>
    </row>
    <row r="602" spans="3:16" ht="12.75" hidden="1">
      <c r="C602" s="40" t="s">
        <v>992</v>
      </c>
      <c r="D602" s="40"/>
      <c r="E602" s="40">
        <v>291</v>
      </c>
      <c r="F602" s="40">
        <v>300</v>
      </c>
      <c r="G602" s="40">
        <f t="shared" si="18"/>
        <v>2910300</v>
      </c>
      <c r="H602" s="40" t="s">
        <v>1012</v>
      </c>
      <c r="I602" s="40" t="s">
        <v>1405</v>
      </c>
      <c r="J602" s="40"/>
      <c r="K602" s="40"/>
      <c r="L602" s="40" t="s">
        <v>2321</v>
      </c>
      <c r="M602" s="40" t="str">
        <f t="shared" si="19"/>
        <v>4460 AB</v>
      </c>
      <c r="N602" s="40" t="str">
        <f t="shared" si="20"/>
        <v>GOES</v>
      </c>
      <c r="O602" s="40" t="s">
        <v>1406</v>
      </c>
      <c r="P602" s="40" t="s">
        <v>1407</v>
      </c>
    </row>
    <row r="603" spans="3:16" ht="12.75" hidden="1">
      <c r="C603" s="40" t="s">
        <v>992</v>
      </c>
      <c r="D603" s="40"/>
      <c r="E603" s="40">
        <v>291</v>
      </c>
      <c r="F603" s="40">
        <v>301</v>
      </c>
      <c r="G603" s="40">
        <f t="shared" si="18"/>
        <v>2910301</v>
      </c>
      <c r="H603" s="40" t="s">
        <v>993</v>
      </c>
      <c r="I603" s="40" t="s">
        <v>1408</v>
      </c>
      <c r="J603" s="40"/>
      <c r="K603" s="40"/>
      <c r="L603" s="40" t="s">
        <v>1409</v>
      </c>
      <c r="M603" s="40" t="str">
        <f t="shared" si="19"/>
        <v>1180 AX</v>
      </c>
      <c r="N603" s="40" t="str">
        <f t="shared" si="20"/>
        <v>AMSTELVEEN</v>
      </c>
      <c r="O603" s="40" t="s">
        <v>1410</v>
      </c>
      <c r="P603" s="40" t="s">
        <v>1411</v>
      </c>
    </row>
    <row r="604" spans="3:16" ht="12.75" hidden="1">
      <c r="C604" s="40" t="s">
        <v>992</v>
      </c>
      <c r="D604" s="40"/>
      <c r="E604" s="40">
        <v>291</v>
      </c>
      <c r="F604" s="40">
        <v>302</v>
      </c>
      <c r="G604" s="40">
        <f t="shared" si="18"/>
        <v>2910302</v>
      </c>
      <c r="H604" s="40" t="s">
        <v>993</v>
      </c>
      <c r="I604" s="40" t="s">
        <v>1412</v>
      </c>
      <c r="J604" s="40"/>
      <c r="K604" s="40"/>
      <c r="L604" s="40" t="s">
        <v>1413</v>
      </c>
      <c r="M604" s="40" t="str">
        <f t="shared" si="19"/>
        <v>4462 RA</v>
      </c>
      <c r="N604" s="40" t="str">
        <f t="shared" si="20"/>
        <v>GOES</v>
      </c>
      <c r="O604" s="40" t="s">
        <v>1414</v>
      </c>
      <c r="P604" s="40" t="s">
        <v>1415</v>
      </c>
    </row>
    <row r="605" spans="3:16" ht="12.75" hidden="1">
      <c r="C605" s="40" t="s">
        <v>992</v>
      </c>
      <c r="D605" s="40"/>
      <c r="E605" s="40">
        <v>291</v>
      </c>
      <c r="F605" s="40">
        <v>303</v>
      </c>
      <c r="G605" s="40">
        <f t="shared" si="18"/>
        <v>2910303</v>
      </c>
      <c r="H605" s="40" t="s">
        <v>993</v>
      </c>
      <c r="I605" s="40" t="s">
        <v>1416</v>
      </c>
      <c r="J605" s="40"/>
      <c r="K605" s="40"/>
      <c r="L605" s="40" t="s">
        <v>1417</v>
      </c>
      <c r="M605" s="40" t="str">
        <f t="shared" si="19"/>
        <v>8224 BX</v>
      </c>
      <c r="N605" s="40" t="str">
        <f t="shared" si="20"/>
        <v>LELYSTAD</v>
      </c>
      <c r="O605" s="40" t="s">
        <v>1418</v>
      </c>
      <c r="P605" s="40" t="s">
        <v>1419</v>
      </c>
    </row>
    <row r="606" spans="3:16" ht="12.75" hidden="1">
      <c r="C606" s="40" t="s">
        <v>992</v>
      </c>
      <c r="D606" s="40"/>
      <c r="E606" s="40">
        <v>291</v>
      </c>
      <c r="F606" s="40">
        <v>304</v>
      </c>
      <c r="G606" s="40">
        <f t="shared" si="18"/>
        <v>2910304</v>
      </c>
      <c r="H606" s="40" t="s">
        <v>993</v>
      </c>
      <c r="I606" s="40" t="s">
        <v>1420</v>
      </c>
      <c r="J606" s="40"/>
      <c r="K606" s="40"/>
      <c r="L606" s="40" t="s">
        <v>2048</v>
      </c>
      <c r="M606" s="40" t="str">
        <f t="shared" si="19"/>
        <v>6224 EG</v>
      </c>
      <c r="N606" s="40" t="str">
        <f t="shared" si="20"/>
        <v>MAASTRICHT</v>
      </c>
      <c r="O606" s="40" t="s">
        <v>2049</v>
      </c>
      <c r="P606" s="40" t="s">
        <v>2050</v>
      </c>
    </row>
    <row r="607" spans="3:16" ht="12.75" hidden="1">
      <c r="C607" s="40" t="s">
        <v>992</v>
      </c>
      <c r="D607" s="40"/>
      <c r="E607" s="40">
        <v>291</v>
      </c>
      <c r="F607" s="40">
        <v>305</v>
      </c>
      <c r="G607" s="40">
        <f t="shared" si="18"/>
        <v>2910305</v>
      </c>
      <c r="H607" s="40" t="s">
        <v>993</v>
      </c>
      <c r="I607" s="40" t="s">
        <v>1421</v>
      </c>
      <c r="J607" s="40"/>
      <c r="K607" s="40"/>
      <c r="L607" s="40" t="s">
        <v>1422</v>
      </c>
      <c r="M607" s="40" t="str">
        <f t="shared" si="19"/>
        <v>1901 TZ</v>
      </c>
      <c r="N607" s="40" t="str">
        <f t="shared" si="20"/>
        <v>CASTRICUM</v>
      </c>
      <c r="O607" s="40" t="s">
        <v>1423</v>
      </c>
      <c r="P607" s="40" t="s">
        <v>1424</v>
      </c>
    </row>
    <row r="608" spans="3:16" ht="12.75" hidden="1">
      <c r="C608" s="40" t="s">
        <v>992</v>
      </c>
      <c r="D608" s="40"/>
      <c r="E608" s="40">
        <v>291</v>
      </c>
      <c r="F608" s="40">
        <v>306</v>
      </c>
      <c r="G608" s="40">
        <f t="shared" si="18"/>
        <v>2910306</v>
      </c>
      <c r="H608" s="40" t="s">
        <v>993</v>
      </c>
      <c r="I608" s="40" t="s">
        <v>1425</v>
      </c>
      <c r="J608" s="40"/>
      <c r="K608" s="40"/>
      <c r="L608" s="40" t="s">
        <v>1426</v>
      </c>
      <c r="M608" s="40" t="str">
        <f t="shared" si="19"/>
        <v>2585 JR</v>
      </c>
      <c r="N608" s="40" t="str">
        <f t="shared" si="20"/>
        <v>'S-GRAVENHAGE</v>
      </c>
      <c r="O608" s="40" t="s">
        <v>1427</v>
      </c>
      <c r="P608" s="40" t="s">
        <v>1428</v>
      </c>
    </row>
    <row r="609" spans="3:16" ht="12.75" hidden="1">
      <c r="C609" s="40" t="s">
        <v>992</v>
      </c>
      <c r="D609" s="40"/>
      <c r="E609" s="40">
        <v>291</v>
      </c>
      <c r="F609" s="40">
        <v>308</v>
      </c>
      <c r="G609" s="40">
        <f t="shared" si="18"/>
        <v>2910308</v>
      </c>
      <c r="H609" s="40" t="s">
        <v>993</v>
      </c>
      <c r="I609" s="40" t="s">
        <v>1429</v>
      </c>
      <c r="J609" s="40"/>
      <c r="K609" s="40"/>
      <c r="L609" s="40" t="s">
        <v>1430</v>
      </c>
      <c r="M609" s="40" t="str">
        <f t="shared" si="19"/>
        <v>8011 AD</v>
      </c>
      <c r="N609" s="40" t="str">
        <f t="shared" si="20"/>
        <v>ZWOLLE</v>
      </c>
      <c r="O609" s="40" t="s">
        <v>2081</v>
      </c>
      <c r="P609" s="40" t="s">
        <v>2082</v>
      </c>
    </row>
    <row r="610" spans="3:16" ht="12.75" hidden="1">
      <c r="C610" s="40" t="s">
        <v>992</v>
      </c>
      <c r="D610" s="40"/>
      <c r="E610" s="40">
        <v>291</v>
      </c>
      <c r="F610" s="40">
        <v>309</v>
      </c>
      <c r="G610" s="40">
        <f t="shared" si="18"/>
        <v>2910309</v>
      </c>
      <c r="H610" s="40" t="s">
        <v>993</v>
      </c>
      <c r="I610" s="40" t="s">
        <v>2035</v>
      </c>
      <c r="J610" s="40"/>
      <c r="K610" s="40"/>
      <c r="L610" s="40" t="s">
        <v>1431</v>
      </c>
      <c r="M610" s="40" t="str">
        <f t="shared" si="19"/>
        <v>3311 GR</v>
      </c>
      <c r="N610" s="40" t="str">
        <f t="shared" si="20"/>
        <v>DORDRECHT</v>
      </c>
      <c r="O610" s="40" t="s">
        <v>2037</v>
      </c>
      <c r="P610" s="40" t="s">
        <v>2038</v>
      </c>
    </row>
    <row r="611" spans="3:16" ht="12.75" hidden="1">
      <c r="C611" s="40" t="s">
        <v>992</v>
      </c>
      <c r="D611" s="40"/>
      <c r="E611" s="40">
        <v>291</v>
      </c>
      <c r="F611" s="40">
        <v>310</v>
      </c>
      <c r="G611" s="40">
        <f t="shared" si="18"/>
        <v>2910310</v>
      </c>
      <c r="H611" s="40" t="s">
        <v>993</v>
      </c>
      <c r="I611" s="40" t="s">
        <v>2169</v>
      </c>
      <c r="J611" s="40"/>
      <c r="K611" s="40"/>
      <c r="L611" s="40" t="s">
        <v>1432</v>
      </c>
      <c r="M611" s="40" t="str">
        <f t="shared" si="19"/>
        <v>3059 XA</v>
      </c>
      <c r="N611" s="40" t="str">
        <f t="shared" si="20"/>
        <v>ROTTERDAM</v>
      </c>
      <c r="O611" s="40" t="s">
        <v>1433</v>
      </c>
      <c r="P611" s="40" t="s">
        <v>1434</v>
      </c>
    </row>
    <row r="612" spans="3:16" ht="12.75" hidden="1">
      <c r="C612" s="40" t="s">
        <v>992</v>
      </c>
      <c r="D612" s="40"/>
      <c r="E612" s="40">
        <v>291</v>
      </c>
      <c r="F612" s="40">
        <v>311</v>
      </c>
      <c r="G612" s="40">
        <f t="shared" si="18"/>
        <v>2910311</v>
      </c>
      <c r="H612" s="40" t="s">
        <v>993</v>
      </c>
      <c r="I612" s="40" t="s">
        <v>1435</v>
      </c>
      <c r="J612" s="40"/>
      <c r="K612" s="40"/>
      <c r="L612" s="40" t="s">
        <v>2113</v>
      </c>
      <c r="M612" s="40" t="str">
        <f t="shared" si="19"/>
        <v>6881 RP</v>
      </c>
      <c r="N612" s="40" t="str">
        <f t="shared" si="20"/>
        <v>VELP GLD</v>
      </c>
      <c r="O612" s="40" t="s">
        <v>2114</v>
      </c>
      <c r="P612" s="40" t="s">
        <v>2115</v>
      </c>
    </row>
    <row r="613" spans="3:16" ht="12.75" hidden="1">
      <c r="C613" s="40" t="s">
        <v>992</v>
      </c>
      <c r="D613" s="40"/>
      <c r="E613" s="40">
        <v>291</v>
      </c>
      <c r="F613" s="40">
        <v>312</v>
      </c>
      <c r="G613" s="40">
        <f t="shared" si="18"/>
        <v>2910312</v>
      </c>
      <c r="H613" s="40" t="s">
        <v>993</v>
      </c>
      <c r="I613" s="40" t="s">
        <v>2108</v>
      </c>
      <c r="J613" s="40"/>
      <c r="K613" s="40"/>
      <c r="L613" s="40" t="s">
        <v>1436</v>
      </c>
      <c r="M613" s="40" t="str">
        <f t="shared" si="19"/>
        <v>5231 PZ</v>
      </c>
      <c r="N613" s="40" t="str">
        <f t="shared" si="20"/>
        <v>'S-HERTOGENBOSCH</v>
      </c>
      <c r="O613" s="40" t="s">
        <v>1437</v>
      </c>
      <c r="P613" s="40" t="s">
        <v>1438</v>
      </c>
    </row>
    <row r="614" spans="3:16" ht="12.75" hidden="1">
      <c r="C614" s="40" t="s">
        <v>992</v>
      </c>
      <c r="D614" s="40"/>
      <c r="E614" s="40">
        <v>291</v>
      </c>
      <c r="F614" s="40">
        <v>313</v>
      </c>
      <c r="G614" s="40">
        <f t="shared" si="18"/>
        <v>2910313</v>
      </c>
      <c r="H614" s="40" t="s">
        <v>993</v>
      </c>
      <c r="I614" s="40" t="s">
        <v>1439</v>
      </c>
      <c r="J614" s="40"/>
      <c r="K614" s="40"/>
      <c r="L614" s="40" t="s">
        <v>1440</v>
      </c>
      <c r="M614" s="40" t="str">
        <f t="shared" si="19"/>
        <v>3833 GZ</v>
      </c>
      <c r="N614" s="40" t="str">
        <f t="shared" si="20"/>
        <v>LEUSDEN</v>
      </c>
      <c r="O614" s="40" t="s">
        <v>1441</v>
      </c>
      <c r="P614" s="40" t="s">
        <v>1442</v>
      </c>
    </row>
    <row r="615" spans="3:16" ht="12.75" hidden="1">
      <c r="C615" s="40" t="s">
        <v>992</v>
      </c>
      <c r="D615" s="40"/>
      <c r="E615" s="40">
        <v>291</v>
      </c>
      <c r="F615" s="40">
        <v>314</v>
      </c>
      <c r="G615" s="40">
        <f t="shared" si="18"/>
        <v>2910314</v>
      </c>
      <c r="H615" s="40" t="s">
        <v>993</v>
      </c>
      <c r="I615" s="40" t="s">
        <v>1443</v>
      </c>
      <c r="J615" s="40"/>
      <c r="K615" s="40"/>
      <c r="L615" s="40" t="s">
        <v>1444</v>
      </c>
      <c r="M615" s="40" t="str">
        <f t="shared" si="19"/>
        <v>7332 AD</v>
      </c>
      <c r="N615" s="40" t="str">
        <f t="shared" si="20"/>
        <v>APELDOORN</v>
      </c>
      <c r="O615" s="40" t="s">
        <v>1445</v>
      </c>
      <c r="P615" s="40" t="s">
        <v>1446</v>
      </c>
    </row>
    <row r="616" spans="3:16" ht="12.75" hidden="1">
      <c r="C616" s="40" t="s">
        <v>992</v>
      </c>
      <c r="D616" s="40"/>
      <c r="E616" s="40">
        <v>291</v>
      </c>
      <c r="F616" s="40">
        <v>315</v>
      </c>
      <c r="G616" s="40">
        <f t="shared" si="18"/>
        <v>2910315</v>
      </c>
      <c r="H616" s="40" t="s">
        <v>993</v>
      </c>
      <c r="I616" s="40" t="s">
        <v>1447</v>
      </c>
      <c r="J616" s="40"/>
      <c r="K616" s="40"/>
      <c r="L616" s="40" t="s">
        <v>1448</v>
      </c>
      <c r="M616" s="40" t="str">
        <f t="shared" si="19"/>
        <v>2131 MR</v>
      </c>
      <c r="N616" s="40" t="str">
        <f t="shared" si="20"/>
        <v>HOOFDDORP</v>
      </c>
      <c r="O616" s="40" t="s">
        <v>1449</v>
      </c>
      <c r="P616" s="40" t="s">
        <v>1450</v>
      </c>
    </row>
    <row r="617" spans="3:16" ht="12.75" hidden="1">
      <c r="C617" s="40" t="s">
        <v>992</v>
      </c>
      <c r="D617" s="40"/>
      <c r="E617" s="40">
        <v>291</v>
      </c>
      <c r="F617" s="40">
        <v>316</v>
      </c>
      <c r="G617" s="40">
        <f t="shared" si="18"/>
        <v>2910316</v>
      </c>
      <c r="H617" s="40" t="s">
        <v>1012</v>
      </c>
      <c r="I617" s="40" t="s">
        <v>1451</v>
      </c>
      <c r="J617" s="40"/>
      <c r="K617" s="40"/>
      <c r="L617" s="40" t="s">
        <v>1452</v>
      </c>
      <c r="M617" s="40" t="str">
        <f t="shared" si="19"/>
        <v>3742 DK</v>
      </c>
      <c r="N617" s="40" t="str">
        <f t="shared" si="20"/>
        <v>BAARN</v>
      </c>
      <c r="O617" s="40" t="s">
        <v>1453</v>
      </c>
      <c r="P617" s="40" t="s">
        <v>1454</v>
      </c>
    </row>
    <row r="618" spans="3:16" ht="12.75" hidden="1">
      <c r="C618" s="40" t="s">
        <v>992</v>
      </c>
      <c r="D618" s="40"/>
      <c r="E618" s="40">
        <v>291</v>
      </c>
      <c r="F618" s="40">
        <v>317</v>
      </c>
      <c r="G618" s="40">
        <f t="shared" si="18"/>
        <v>2910317</v>
      </c>
      <c r="H618" s="40" t="s">
        <v>1012</v>
      </c>
      <c r="I618" s="40" t="s">
        <v>1455</v>
      </c>
      <c r="J618" s="40"/>
      <c r="K618" s="40"/>
      <c r="L618" s="40" t="s">
        <v>1456</v>
      </c>
      <c r="M618" s="40" t="str">
        <f t="shared" si="19"/>
        <v>2111 BK</v>
      </c>
      <c r="N618" s="40" t="str">
        <f t="shared" si="20"/>
        <v>AERDENHOUT</v>
      </c>
      <c r="O618" s="40" t="s">
        <v>1457</v>
      </c>
      <c r="P618" s="40" t="s">
        <v>1458</v>
      </c>
    </row>
    <row r="619" spans="3:16" ht="12.75" hidden="1">
      <c r="C619" s="40" t="s">
        <v>992</v>
      </c>
      <c r="D619" s="40"/>
      <c r="E619" s="40">
        <v>291</v>
      </c>
      <c r="F619" s="40">
        <v>318</v>
      </c>
      <c r="G619" s="40">
        <f t="shared" si="18"/>
        <v>2910318</v>
      </c>
      <c r="H619" s="40" t="s">
        <v>1012</v>
      </c>
      <c r="I619" s="40" t="s">
        <v>1459</v>
      </c>
      <c r="J619" s="40"/>
      <c r="K619" s="40"/>
      <c r="L619" s="40" t="s">
        <v>1460</v>
      </c>
      <c r="M619" s="40" t="str">
        <f t="shared" si="19"/>
        <v>6040 AB</v>
      </c>
      <c r="N619" s="40" t="str">
        <f t="shared" si="20"/>
        <v>ROERMOND</v>
      </c>
      <c r="O619" s="40" t="s">
        <v>1461</v>
      </c>
      <c r="P619" s="40" t="s">
        <v>1462</v>
      </c>
    </row>
    <row r="620" spans="3:16" ht="12.75" hidden="1">
      <c r="C620" s="40" t="s">
        <v>992</v>
      </c>
      <c r="D620" s="40"/>
      <c r="E620" s="40">
        <v>291</v>
      </c>
      <c r="F620" s="40">
        <v>319</v>
      </c>
      <c r="G620" s="40">
        <f t="shared" si="18"/>
        <v>2910319</v>
      </c>
      <c r="H620" s="40" t="s">
        <v>1012</v>
      </c>
      <c r="I620" s="40" t="s">
        <v>1463</v>
      </c>
      <c r="J620" s="40"/>
      <c r="K620" s="40"/>
      <c r="L620" s="40" t="s">
        <v>1464</v>
      </c>
      <c r="M620" s="40" t="str">
        <f t="shared" si="19"/>
        <v>1077 ZV</v>
      </c>
      <c r="N620" s="40" t="str">
        <f t="shared" si="20"/>
        <v>AMSTERDAM</v>
      </c>
      <c r="O620" s="40" t="s">
        <v>1465</v>
      </c>
      <c r="P620" s="40" t="s">
        <v>1466</v>
      </c>
    </row>
    <row r="621" spans="3:16" ht="12.75" hidden="1">
      <c r="C621" s="40" t="s">
        <v>992</v>
      </c>
      <c r="D621" s="40"/>
      <c r="E621" s="40">
        <v>291</v>
      </c>
      <c r="F621" s="40">
        <v>320</v>
      </c>
      <c r="G621" s="40">
        <f t="shared" si="18"/>
        <v>2910320</v>
      </c>
      <c r="H621" s="40" t="s">
        <v>1012</v>
      </c>
      <c r="I621" s="40" t="s">
        <v>1467</v>
      </c>
      <c r="J621" s="40"/>
      <c r="K621" s="40"/>
      <c r="L621" s="40" t="s">
        <v>1468</v>
      </c>
      <c r="M621" s="40" t="str">
        <f t="shared" si="19"/>
        <v>2220 AD</v>
      </c>
      <c r="N621" s="40" t="str">
        <f t="shared" si="20"/>
        <v>KATWIJK ZH</v>
      </c>
      <c r="O621" s="40" t="s">
        <v>1469</v>
      </c>
      <c r="P621" s="40" t="s">
        <v>312</v>
      </c>
    </row>
    <row r="622" spans="3:16" ht="12.75" hidden="1">
      <c r="C622" s="40" t="s">
        <v>992</v>
      </c>
      <c r="D622" s="40"/>
      <c r="E622" s="40">
        <v>291</v>
      </c>
      <c r="F622" s="40">
        <v>321</v>
      </c>
      <c r="G622" s="40">
        <f t="shared" si="18"/>
        <v>2910321</v>
      </c>
      <c r="H622" s="40" t="s">
        <v>1012</v>
      </c>
      <c r="I622" s="40" t="s">
        <v>313</v>
      </c>
      <c r="J622" s="40"/>
      <c r="K622" s="40"/>
      <c r="L622" s="40" t="s">
        <v>2243</v>
      </c>
      <c r="M622" s="40" t="str">
        <f t="shared" si="19"/>
        <v>9750 AB</v>
      </c>
      <c r="N622" s="40" t="str">
        <f t="shared" si="20"/>
        <v>HAREN GN</v>
      </c>
      <c r="O622" s="40" t="s">
        <v>314</v>
      </c>
      <c r="P622" s="40" t="s">
        <v>315</v>
      </c>
    </row>
    <row r="623" spans="3:16" ht="12.75" hidden="1">
      <c r="C623" s="40" t="s">
        <v>992</v>
      </c>
      <c r="D623" s="40"/>
      <c r="E623" s="40">
        <v>291</v>
      </c>
      <c r="F623" s="40">
        <v>322</v>
      </c>
      <c r="G623" s="40">
        <f t="shared" si="18"/>
        <v>2910322</v>
      </c>
      <c r="H623" s="40" t="s">
        <v>1012</v>
      </c>
      <c r="I623" s="40" t="s">
        <v>316</v>
      </c>
      <c r="J623" s="40"/>
      <c r="K623" s="40"/>
      <c r="L623" s="40" t="s">
        <v>317</v>
      </c>
      <c r="M623" s="40" t="str">
        <f t="shared" si="19"/>
        <v>4791 AH</v>
      </c>
      <c r="N623" s="40" t="str">
        <f t="shared" si="20"/>
        <v>KLUNDERT</v>
      </c>
      <c r="O623" s="40" t="s">
        <v>318</v>
      </c>
      <c r="P623" s="40" t="s">
        <v>319</v>
      </c>
    </row>
    <row r="624" spans="3:16" ht="12.75" hidden="1">
      <c r="C624" s="40" t="s">
        <v>992</v>
      </c>
      <c r="D624" s="40"/>
      <c r="E624" s="40">
        <v>291</v>
      </c>
      <c r="F624" s="40">
        <v>323</v>
      </c>
      <c r="G624" s="40">
        <f t="shared" si="18"/>
        <v>2910323</v>
      </c>
      <c r="H624" s="40" t="s">
        <v>320</v>
      </c>
      <c r="I624" s="40" t="s">
        <v>321</v>
      </c>
      <c r="J624" s="40"/>
      <c r="K624" s="40"/>
      <c r="L624" s="40" t="s">
        <v>322</v>
      </c>
      <c r="M624" s="40" t="str">
        <f t="shared" si="19"/>
        <v>1071 ZK</v>
      </c>
      <c r="N624" s="40" t="str">
        <f t="shared" si="20"/>
        <v>AMSTERDAM</v>
      </c>
      <c r="O624" s="40" t="s">
        <v>323</v>
      </c>
      <c r="P624" s="40" t="s">
        <v>324</v>
      </c>
    </row>
    <row r="625" spans="3:16" ht="12.75" hidden="1">
      <c r="C625" s="40" t="s">
        <v>992</v>
      </c>
      <c r="D625" s="40"/>
      <c r="E625" s="40">
        <v>291</v>
      </c>
      <c r="F625" s="40">
        <v>324</v>
      </c>
      <c r="G625" s="40">
        <f t="shared" si="18"/>
        <v>2910324</v>
      </c>
      <c r="H625" s="40" t="s">
        <v>1012</v>
      </c>
      <c r="I625" s="40" t="s">
        <v>325</v>
      </c>
      <c r="J625" s="40"/>
      <c r="K625" s="40"/>
      <c r="L625" s="40" t="s">
        <v>326</v>
      </c>
      <c r="M625" s="40" t="str">
        <f t="shared" si="19"/>
        <v>7415 SE</v>
      </c>
      <c r="N625" s="40" t="str">
        <f t="shared" si="20"/>
        <v>DEVENTER</v>
      </c>
      <c r="O625" s="40" t="s">
        <v>327</v>
      </c>
      <c r="P625" s="40" t="s">
        <v>328</v>
      </c>
    </row>
    <row r="626" spans="3:16" ht="12.75" hidden="1">
      <c r="C626" s="40" t="s">
        <v>992</v>
      </c>
      <c r="D626" s="40"/>
      <c r="E626" s="40">
        <v>291</v>
      </c>
      <c r="F626" s="40">
        <v>325</v>
      </c>
      <c r="G626" s="40">
        <f t="shared" si="18"/>
        <v>2910325</v>
      </c>
      <c r="H626" s="40" t="s">
        <v>1012</v>
      </c>
      <c r="I626" s="40" t="s">
        <v>329</v>
      </c>
      <c r="J626" s="40"/>
      <c r="K626" s="40"/>
      <c r="L626" s="40" t="s">
        <v>330</v>
      </c>
      <c r="M626" s="40" t="str">
        <f t="shared" si="19"/>
        <v>2611 AM</v>
      </c>
      <c r="N626" s="40" t="str">
        <f t="shared" si="20"/>
        <v>DELFT</v>
      </c>
      <c r="O626" s="40" t="s">
        <v>331</v>
      </c>
      <c r="P626" s="40" t="s">
        <v>332</v>
      </c>
    </row>
    <row r="627" spans="3:16" ht="12.75" hidden="1">
      <c r="C627" s="40" t="s">
        <v>992</v>
      </c>
      <c r="D627" s="40"/>
      <c r="E627" s="40">
        <v>291</v>
      </c>
      <c r="F627" s="40">
        <v>326</v>
      </c>
      <c r="G627" s="40">
        <f t="shared" si="18"/>
        <v>2910326</v>
      </c>
      <c r="H627" s="40" t="s">
        <v>1012</v>
      </c>
      <c r="I627" s="40" t="s">
        <v>333</v>
      </c>
      <c r="J627" s="40"/>
      <c r="K627" s="40"/>
      <c r="L627" s="40" t="s">
        <v>334</v>
      </c>
      <c r="M627" s="40" t="str">
        <f t="shared" si="19"/>
        <v>1076 CV</v>
      </c>
      <c r="N627" s="40" t="str">
        <f t="shared" si="20"/>
        <v>AMSTERDAM</v>
      </c>
      <c r="O627" s="40" t="s">
        <v>335</v>
      </c>
      <c r="P627" s="40" t="s">
        <v>336</v>
      </c>
    </row>
    <row r="628" spans="3:16" ht="12.75" hidden="1">
      <c r="C628" s="40" t="s">
        <v>992</v>
      </c>
      <c r="D628" s="40"/>
      <c r="E628" s="40">
        <v>291</v>
      </c>
      <c r="F628" s="40">
        <v>327</v>
      </c>
      <c r="G628" s="40">
        <f t="shared" si="18"/>
        <v>2910327</v>
      </c>
      <c r="H628" s="40" t="s">
        <v>1012</v>
      </c>
      <c r="I628" s="40" t="s">
        <v>337</v>
      </c>
      <c r="J628" s="40"/>
      <c r="K628" s="40"/>
      <c r="L628" s="40" t="s">
        <v>338</v>
      </c>
      <c r="M628" s="40" t="str">
        <f t="shared" si="19"/>
        <v>8535 XA</v>
      </c>
      <c r="N628" s="40" t="str">
        <f t="shared" si="20"/>
        <v>FOLLEGA</v>
      </c>
      <c r="O628" s="40" t="s">
        <v>339</v>
      </c>
      <c r="P628" s="40" t="s">
        <v>340</v>
      </c>
    </row>
    <row r="629" spans="3:16" ht="12.75" hidden="1">
      <c r="C629" s="40" t="s">
        <v>992</v>
      </c>
      <c r="D629" s="40"/>
      <c r="E629" s="40">
        <v>291</v>
      </c>
      <c r="F629" s="40">
        <v>328</v>
      </c>
      <c r="G629" s="40">
        <f t="shared" si="18"/>
        <v>2910328</v>
      </c>
      <c r="H629" s="40" t="s">
        <v>1012</v>
      </c>
      <c r="I629" s="40" t="s">
        <v>341</v>
      </c>
      <c r="J629" s="40"/>
      <c r="K629" s="40"/>
      <c r="L629" s="40" t="s">
        <v>342</v>
      </c>
      <c r="M629" s="40" t="str">
        <f t="shared" si="19"/>
        <v>3583 CV</v>
      </c>
      <c r="N629" s="40" t="str">
        <f t="shared" si="20"/>
        <v>UTRECHT</v>
      </c>
      <c r="O629" s="40" t="s">
        <v>343</v>
      </c>
      <c r="P629" s="40" t="s">
        <v>344</v>
      </c>
    </row>
    <row r="630" spans="3:16" ht="12.75" hidden="1">
      <c r="C630" s="40" t="s">
        <v>992</v>
      </c>
      <c r="D630" s="40"/>
      <c r="E630" s="40">
        <v>291</v>
      </c>
      <c r="F630" s="40">
        <v>329</v>
      </c>
      <c r="G630" s="40">
        <f t="shared" si="18"/>
        <v>2910329</v>
      </c>
      <c r="H630" s="40" t="s">
        <v>1012</v>
      </c>
      <c r="I630" s="40" t="s">
        <v>345</v>
      </c>
      <c r="J630" s="40"/>
      <c r="K630" s="40"/>
      <c r="L630" s="40" t="s">
        <v>346</v>
      </c>
      <c r="M630" s="40" t="str">
        <f t="shared" si="19"/>
        <v>3056 JS</v>
      </c>
      <c r="N630" s="40" t="str">
        <f t="shared" si="20"/>
        <v>ROTTERDAM</v>
      </c>
      <c r="O630" s="40" t="s">
        <v>347</v>
      </c>
      <c r="P630" s="40" t="s">
        <v>348</v>
      </c>
    </row>
    <row r="631" spans="3:16" ht="12.75" hidden="1">
      <c r="C631" s="40" t="s">
        <v>992</v>
      </c>
      <c r="D631" s="40"/>
      <c r="E631" s="40">
        <v>291</v>
      </c>
      <c r="F631" s="40">
        <v>330</v>
      </c>
      <c r="G631" s="40">
        <f t="shared" si="18"/>
        <v>2910330</v>
      </c>
      <c r="H631" s="40" t="s">
        <v>1012</v>
      </c>
      <c r="I631" s="40" t="s">
        <v>349</v>
      </c>
      <c r="J631" s="40"/>
      <c r="K631" s="40"/>
      <c r="L631" s="40" t="s">
        <v>350</v>
      </c>
      <c r="M631" s="40" t="str">
        <f t="shared" si="19"/>
        <v>2595 CA</v>
      </c>
      <c r="N631" s="40" t="str">
        <f t="shared" si="20"/>
        <v>'S-GRAVENHAGE</v>
      </c>
      <c r="O631" s="40" t="s">
        <v>351</v>
      </c>
      <c r="P631" s="40" t="s">
        <v>352</v>
      </c>
    </row>
    <row r="632" spans="3:16" ht="12.75" hidden="1">
      <c r="C632" s="40" t="s">
        <v>992</v>
      </c>
      <c r="D632" s="40"/>
      <c r="E632" s="40">
        <v>291</v>
      </c>
      <c r="F632" s="40">
        <v>331</v>
      </c>
      <c r="G632" s="40">
        <f t="shared" si="18"/>
        <v>2910331</v>
      </c>
      <c r="H632" s="40" t="s">
        <v>1012</v>
      </c>
      <c r="I632" s="40" t="s">
        <v>353</v>
      </c>
      <c r="J632" s="40"/>
      <c r="K632" s="40"/>
      <c r="L632" s="40" t="s">
        <v>87</v>
      </c>
      <c r="M632" s="40" t="str">
        <f t="shared" si="19"/>
        <v>6211 TE</v>
      </c>
      <c r="N632" s="40" t="str">
        <f t="shared" si="20"/>
        <v>MAASTRICHT</v>
      </c>
      <c r="O632" s="40" t="s">
        <v>88</v>
      </c>
      <c r="P632" s="40" t="s">
        <v>89</v>
      </c>
    </row>
    <row r="633" spans="3:16" ht="12.75" hidden="1">
      <c r="C633" s="40" t="s">
        <v>992</v>
      </c>
      <c r="D633" s="40"/>
      <c r="E633" s="40">
        <v>291</v>
      </c>
      <c r="F633" s="40">
        <v>332</v>
      </c>
      <c r="G633" s="40">
        <f t="shared" si="18"/>
        <v>2910332</v>
      </c>
      <c r="H633" s="40" t="s">
        <v>1012</v>
      </c>
      <c r="I633" s="40" t="s">
        <v>354</v>
      </c>
      <c r="J633" s="40"/>
      <c r="K633" s="40"/>
      <c r="L633" s="40" t="s">
        <v>95</v>
      </c>
      <c r="M633" s="40" t="str">
        <f t="shared" si="19"/>
        <v>4461 GL</v>
      </c>
      <c r="N633" s="40" t="str">
        <f t="shared" si="20"/>
        <v>GOES</v>
      </c>
      <c r="O633" s="40" t="s">
        <v>96</v>
      </c>
      <c r="P633" s="40" t="s">
        <v>97</v>
      </c>
    </row>
    <row r="634" spans="3:16" ht="12.75" hidden="1">
      <c r="C634" s="40" t="s">
        <v>992</v>
      </c>
      <c r="D634" s="40"/>
      <c r="E634" s="40">
        <v>291</v>
      </c>
      <c r="F634" s="40">
        <v>333</v>
      </c>
      <c r="G634" s="40">
        <f t="shared" si="18"/>
        <v>2910333</v>
      </c>
      <c r="H634" s="40" t="s">
        <v>1012</v>
      </c>
      <c r="I634" s="40" t="s">
        <v>355</v>
      </c>
      <c r="J634" s="40"/>
      <c r="K634" s="40"/>
      <c r="L634" s="40" t="s">
        <v>356</v>
      </c>
      <c r="M634" s="40" t="str">
        <f t="shared" si="19"/>
        <v>5602 BB</v>
      </c>
      <c r="N634" s="40" t="str">
        <f t="shared" si="20"/>
        <v>EINDHOVEN</v>
      </c>
      <c r="O634" s="40" t="s">
        <v>357</v>
      </c>
      <c r="P634" s="40" t="s">
        <v>358</v>
      </c>
    </row>
    <row r="635" spans="3:16" ht="12.75" hidden="1">
      <c r="C635" s="40" t="s">
        <v>992</v>
      </c>
      <c r="D635" s="40"/>
      <c r="E635" s="40">
        <v>291</v>
      </c>
      <c r="F635" s="40">
        <v>334</v>
      </c>
      <c r="G635" s="40">
        <f t="shared" si="18"/>
        <v>2910334</v>
      </c>
      <c r="H635" s="40" t="s">
        <v>1012</v>
      </c>
      <c r="I635" s="40" t="s">
        <v>359</v>
      </c>
      <c r="J635" s="40"/>
      <c r="K635" s="40"/>
      <c r="L635" s="40" t="s">
        <v>360</v>
      </c>
      <c r="M635" s="40" t="str">
        <f t="shared" si="19"/>
        <v>2509 CX</v>
      </c>
      <c r="N635" s="40" t="str">
        <f t="shared" si="20"/>
        <v>'S-GRAVENHAGE</v>
      </c>
      <c r="O635" s="40" t="s">
        <v>361</v>
      </c>
      <c r="P635" s="40" t="s">
        <v>362</v>
      </c>
    </row>
    <row r="636" spans="3:16" ht="12.75" hidden="1">
      <c r="C636" s="40" t="s">
        <v>992</v>
      </c>
      <c r="D636" s="40"/>
      <c r="E636" s="40">
        <v>291</v>
      </c>
      <c r="F636" s="40">
        <v>335</v>
      </c>
      <c r="G636" s="40">
        <f t="shared" si="18"/>
        <v>2910335</v>
      </c>
      <c r="H636" s="40" t="s">
        <v>1012</v>
      </c>
      <c r="I636" s="40" t="s">
        <v>363</v>
      </c>
      <c r="J636" s="40"/>
      <c r="K636" s="40"/>
      <c r="L636" s="40" t="s">
        <v>364</v>
      </c>
      <c r="M636" s="40" t="str">
        <f t="shared" si="19"/>
        <v>3054 AE</v>
      </c>
      <c r="N636" s="40" t="str">
        <f t="shared" si="20"/>
        <v>ROTTERDAM</v>
      </c>
      <c r="O636" s="40" t="s">
        <v>365</v>
      </c>
      <c r="P636" s="40" t="s">
        <v>366</v>
      </c>
    </row>
    <row r="637" spans="3:16" ht="12.75" hidden="1">
      <c r="C637" s="40" t="s">
        <v>992</v>
      </c>
      <c r="D637" s="40"/>
      <c r="E637" s="40">
        <v>291</v>
      </c>
      <c r="F637" s="40">
        <v>336</v>
      </c>
      <c r="G637" s="40">
        <f t="shared" si="18"/>
        <v>2910336</v>
      </c>
      <c r="H637" s="40" t="s">
        <v>1012</v>
      </c>
      <c r="I637" s="40" t="s">
        <v>367</v>
      </c>
      <c r="J637" s="40"/>
      <c r="K637" s="40"/>
      <c r="L637" s="40" t="s">
        <v>368</v>
      </c>
      <c r="M637" s="40" t="str">
        <f t="shared" si="19"/>
        <v>5371 MZ</v>
      </c>
      <c r="N637" s="40" t="str">
        <f t="shared" si="20"/>
        <v>RAVENSTEIN</v>
      </c>
      <c r="O637" s="40" t="s">
        <v>369</v>
      </c>
      <c r="P637" s="40" t="s">
        <v>370</v>
      </c>
    </row>
    <row r="638" spans="3:16" ht="12.75" hidden="1">
      <c r="C638" s="40" t="s">
        <v>992</v>
      </c>
      <c r="D638" s="40"/>
      <c r="E638" s="40">
        <v>291</v>
      </c>
      <c r="F638" s="40">
        <v>337</v>
      </c>
      <c r="G638" s="40">
        <f t="shared" si="18"/>
        <v>2910337</v>
      </c>
      <c r="H638" s="40" t="s">
        <v>1012</v>
      </c>
      <c r="I638" s="40" t="s">
        <v>371</v>
      </c>
      <c r="J638" s="40"/>
      <c r="K638" s="40"/>
      <c r="L638" s="40" t="s">
        <v>372</v>
      </c>
      <c r="M638" s="40" t="str">
        <f t="shared" si="19"/>
        <v>8084 PD</v>
      </c>
      <c r="N638" s="40" t="str">
        <f t="shared" si="20"/>
        <v>'T HARDE</v>
      </c>
      <c r="O638" s="40" t="s">
        <v>373</v>
      </c>
      <c r="P638" s="40" t="s">
        <v>374</v>
      </c>
    </row>
    <row r="639" spans="3:16" ht="12.75" hidden="1">
      <c r="C639" s="40" t="s">
        <v>992</v>
      </c>
      <c r="D639" s="40"/>
      <c r="E639" s="40">
        <v>291</v>
      </c>
      <c r="F639" s="40">
        <v>338</v>
      </c>
      <c r="G639" s="40">
        <f t="shared" si="18"/>
        <v>2910338</v>
      </c>
      <c r="H639" s="40" t="s">
        <v>1012</v>
      </c>
      <c r="I639" s="40" t="s">
        <v>375</v>
      </c>
      <c r="J639" s="40"/>
      <c r="K639" s="40"/>
      <c r="L639" s="40" t="s">
        <v>376</v>
      </c>
      <c r="M639" s="40" t="str">
        <f t="shared" si="19"/>
        <v>6815 AH</v>
      </c>
      <c r="N639" s="40" t="str">
        <f t="shared" si="20"/>
        <v>ARNHEM</v>
      </c>
      <c r="O639" s="40" t="s">
        <v>377</v>
      </c>
      <c r="P639" s="40" t="s">
        <v>378</v>
      </c>
    </row>
    <row r="640" spans="3:16" ht="12.75" hidden="1">
      <c r="C640" s="40" t="s">
        <v>992</v>
      </c>
      <c r="D640" s="40"/>
      <c r="E640" s="40">
        <v>291</v>
      </c>
      <c r="F640" s="40">
        <v>339</v>
      </c>
      <c r="G640" s="40">
        <f t="shared" si="18"/>
        <v>2910339</v>
      </c>
      <c r="H640" s="40" t="s">
        <v>1012</v>
      </c>
      <c r="I640" s="40" t="s">
        <v>379</v>
      </c>
      <c r="J640" s="40"/>
      <c r="K640" s="40"/>
      <c r="L640" s="40" t="s">
        <v>380</v>
      </c>
      <c r="M640" s="40" t="str">
        <f t="shared" si="19"/>
        <v>7909 BN</v>
      </c>
      <c r="N640" s="40" t="str">
        <f t="shared" si="20"/>
        <v>HOOGEVEEN</v>
      </c>
      <c r="O640" s="40" t="s">
        <v>381</v>
      </c>
      <c r="P640" s="40" t="s">
        <v>382</v>
      </c>
    </row>
    <row r="641" spans="3:16" ht="12.75" hidden="1">
      <c r="C641" s="40" t="s">
        <v>992</v>
      </c>
      <c r="D641" s="40"/>
      <c r="E641" s="40">
        <v>291</v>
      </c>
      <c r="F641" s="40">
        <v>340</v>
      </c>
      <c r="G641" s="40">
        <f t="shared" si="18"/>
        <v>2910340</v>
      </c>
      <c r="H641" s="40" t="s">
        <v>1012</v>
      </c>
      <c r="I641" s="40" t="s">
        <v>383</v>
      </c>
      <c r="J641" s="40"/>
      <c r="K641" s="40"/>
      <c r="L641" s="40" t="s">
        <v>384</v>
      </c>
      <c r="M641" s="40" t="str">
        <f t="shared" si="19"/>
        <v>3042 HT</v>
      </c>
      <c r="N641" s="40" t="str">
        <f t="shared" si="20"/>
        <v>ROTTERDAM</v>
      </c>
      <c r="O641" s="40" t="s">
        <v>385</v>
      </c>
      <c r="P641" s="40" t="s">
        <v>386</v>
      </c>
    </row>
    <row r="642" spans="3:16" ht="12.75" hidden="1">
      <c r="C642" s="40" t="s">
        <v>992</v>
      </c>
      <c r="D642" s="40"/>
      <c r="E642" s="40">
        <v>291</v>
      </c>
      <c r="F642" s="40">
        <v>341</v>
      </c>
      <c r="G642" s="40">
        <f t="shared" si="18"/>
        <v>2910341</v>
      </c>
      <c r="H642" s="40" t="s">
        <v>1012</v>
      </c>
      <c r="I642" s="40" t="s">
        <v>387</v>
      </c>
      <c r="J642" s="40"/>
      <c r="K642" s="40"/>
      <c r="L642" s="40" t="s">
        <v>388</v>
      </c>
      <c r="M642" s="40" t="str">
        <f t="shared" si="19"/>
        <v>3882 AN</v>
      </c>
      <c r="N642" s="40" t="str">
        <f t="shared" si="20"/>
        <v>PUTTEN</v>
      </c>
      <c r="O642" s="40" t="s">
        <v>389</v>
      </c>
      <c r="P642" s="40" t="s">
        <v>390</v>
      </c>
    </row>
    <row r="643" spans="3:16" ht="12.75" hidden="1">
      <c r="C643" s="40" t="s">
        <v>992</v>
      </c>
      <c r="D643" s="40"/>
      <c r="E643" s="40">
        <v>291</v>
      </c>
      <c r="F643" s="40">
        <v>342</v>
      </c>
      <c r="G643" s="40">
        <f t="shared" si="18"/>
        <v>2910342</v>
      </c>
      <c r="H643" s="40" t="s">
        <v>391</v>
      </c>
      <c r="I643" s="40" t="s">
        <v>392</v>
      </c>
      <c r="J643" s="40"/>
      <c r="K643" s="40"/>
      <c r="L643" s="40" t="s">
        <v>2245</v>
      </c>
      <c r="M643" s="40" t="str">
        <f t="shared" si="19"/>
        <v>3329 KP</v>
      </c>
      <c r="N643" s="40" t="str">
        <f t="shared" si="20"/>
        <v>DORDRECHT</v>
      </c>
      <c r="O643" s="40" t="s">
        <v>393</v>
      </c>
      <c r="P643" s="40" t="s">
        <v>394</v>
      </c>
    </row>
    <row r="644" spans="3:16" ht="12.75" hidden="1">
      <c r="C644" s="40" t="s">
        <v>992</v>
      </c>
      <c r="D644" s="40"/>
      <c r="E644" s="40">
        <v>291</v>
      </c>
      <c r="F644" s="40">
        <v>343</v>
      </c>
      <c r="G644" s="40">
        <f t="shared" si="18"/>
        <v>2910343</v>
      </c>
      <c r="H644" s="40" t="s">
        <v>1891</v>
      </c>
      <c r="I644" s="40" t="s">
        <v>395</v>
      </c>
      <c r="J644" s="40"/>
      <c r="K644" s="40"/>
      <c r="L644" s="40" t="s">
        <v>396</v>
      </c>
      <c r="M644" s="40" t="str">
        <f t="shared" si="19"/>
        <v>6213 CJ</v>
      </c>
      <c r="N644" s="40" t="str">
        <f t="shared" si="20"/>
        <v>MAASTRICHT</v>
      </c>
      <c r="O644" s="40" t="s">
        <v>397</v>
      </c>
      <c r="P644" s="40" t="s">
        <v>398</v>
      </c>
    </row>
    <row r="645" spans="3:16" ht="12.75" hidden="1">
      <c r="C645" s="40" t="s">
        <v>992</v>
      </c>
      <c r="D645" s="40"/>
      <c r="E645" s="40">
        <v>291</v>
      </c>
      <c r="F645" s="40">
        <v>344</v>
      </c>
      <c r="G645" s="40">
        <f t="shared" si="18"/>
        <v>2910344</v>
      </c>
      <c r="H645" s="40" t="s">
        <v>1012</v>
      </c>
      <c r="I645" s="40" t="s">
        <v>399</v>
      </c>
      <c r="J645" s="40"/>
      <c r="K645" s="40" t="s">
        <v>400</v>
      </c>
      <c r="L645" s="40" t="s">
        <v>401</v>
      </c>
      <c r="M645" s="40" t="str">
        <f t="shared" si="19"/>
        <v>2014 HT</v>
      </c>
      <c r="N645" s="40" t="str">
        <f t="shared" si="20"/>
        <v>HAARLEM</v>
      </c>
      <c r="O645" s="40" t="s">
        <v>402</v>
      </c>
      <c r="P645" s="40" t="s">
        <v>403</v>
      </c>
    </row>
    <row r="646" spans="3:16" ht="12.75" hidden="1">
      <c r="C646" s="40" t="s">
        <v>992</v>
      </c>
      <c r="D646" s="40"/>
      <c r="E646" s="40">
        <v>291</v>
      </c>
      <c r="F646" s="40">
        <v>345</v>
      </c>
      <c r="G646" s="40">
        <f t="shared" si="18"/>
        <v>2910345</v>
      </c>
      <c r="H646" s="40" t="s">
        <v>1012</v>
      </c>
      <c r="I646" s="40" t="s">
        <v>2380</v>
      </c>
      <c r="J646" s="40"/>
      <c r="K646" s="40"/>
      <c r="L646" s="40" t="s">
        <v>404</v>
      </c>
      <c r="M646" s="40" t="str">
        <f t="shared" si="19"/>
        <v>5652 NP</v>
      </c>
      <c r="N646" s="40" t="str">
        <f t="shared" si="20"/>
        <v>EINDHOVEN</v>
      </c>
      <c r="O646" s="40" t="s">
        <v>405</v>
      </c>
      <c r="P646" s="40" t="s">
        <v>406</v>
      </c>
    </row>
    <row r="647" spans="3:16" ht="12.75" hidden="1">
      <c r="C647" s="40" t="s">
        <v>992</v>
      </c>
      <c r="D647" s="40"/>
      <c r="E647" s="40">
        <v>291</v>
      </c>
      <c r="F647" s="40">
        <v>346</v>
      </c>
      <c r="G647" s="40">
        <f t="shared" si="18"/>
        <v>2910346</v>
      </c>
      <c r="H647" s="40" t="s">
        <v>1012</v>
      </c>
      <c r="I647" s="40" t="s">
        <v>407</v>
      </c>
      <c r="J647" s="40"/>
      <c r="K647" s="40"/>
      <c r="L647" s="40" t="s">
        <v>408</v>
      </c>
      <c r="M647" s="40" t="str">
        <f t="shared" si="19"/>
        <v>5025 VD</v>
      </c>
      <c r="N647" s="40" t="str">
        <f t="shared" si="20"/>
        <v>TILBURG</v>
      </c>
      <c r="O647" s="40" t="s">
        <v>409</v>
      </c>
      <c r="P647" s="40" t="s">
        <v>410</v>
      </c>
    </row>
    <row r="648" spans="3:16" ht="12.75" hidden="1">
      <c r="C648" s="40" t="s">
        <v>992</v>
      </c>
      <c r="D648" s="40"/>
      <c r="E648" s="40">
        <v>291</v>
      </c>
      <c r="F648" s="40">
        <v>347</v>
      </c>
      <c r="G648" s="40">
        <f t="shared" si="18"/>
        <v>2910347</v>
      </c>
      <c r="H648" s="40" t="s">
        <v>1012</v>
      </c>
      <c r="I648" s="40" t="s">
        <v>411</v>
      </c>
      <c r="J648" s="40"/>
      <c r="K648" s="40"/>
      <c r="L648" s="40" t="s">
        <v>412</v>
      </c>
      <c r="M648" s="40" t="str">
        <f t="shared" si="19"/>
        <v>2321 BM</v>
      </c>
      <c r="N648" s="40" t="str">
        <f t="shared" si="20"/>
        <v>LEIDEN</v>
      </c>
      <c r="O648" s="40" t="s">
        <v>413</v>
      </c>
      <c r="P648" s="40" t="s">
        <v>414</v>
      </c>
    </row>
    <row r="649" spans="3:16" ht="12.75" hidden="1">
      <c r="C649" s="40" t="s">
        <v>992</v>
      </c>
      <c r="D649" s="40"/>
      <c r="E649" s="40">
        <v>291</v>
      </c>
      <c r="F649" s="40">
        <v>348</v>
      </c>
      <c r="G649" s="40">
        <f t="shared" si="18"/>
        <v>2910348</v>
      </c>
      <c r="H649" s="40"/>
      <c r="I649" s="40" t="s">
        <v>415</v>
      </c>
      <c r="J649" s="40"/>
      <c r="K649" s="40"/>
      <c r="L649" s="40" t="s">
        <v>416</v>
      </c>
      <c r="M649" s="40" t="str">
        <f t="shared" si="19"/>
        <v>2311 HB</v>
      </c>
      <c r="N649" s="40" t="str">
        <f t="shared" si="20"/>
        <v>LEIDEN</v>
      </c>
      <c r="O649" s="40" t="s">
        <v>417</v>
      </c>
      <c r="P649" s="40" t="s">
        <v>418</v>
      </c>
    </row>
    <row r="650" spans="3:16" ht="12.75" hidden="1">
      <c r="C650" s="40" t="s">
        <v>992</v>
      </c>
      <c r="D650" s="40"/>
      <c r="E650" s="40">
        <v>291</v>
      </c>
      <c r="F650" s="40">
        <v>349</v>
      </c>
      <c r="G650" s="40">
        <f aca="true" t="shared" si="21" ref="G650:G713">E650*10000+F650</f>
        <v>2910349</v>
      </c>
      <c r="H650" s="40" t="s">
        <v>1012</v>
      </c>
      <c r="I650" s="40" t="s">
        <v>419</v>
      </c>
      <c r="J650" s="40"/>
      <c r="K650" s="40"/>
      <c r="L650" s="40" t="s">
        <v>420</v>
      </c>
      <c r="M650" s="40" t="str">
        <f aca="true" t="shared" si="22" ref="M650:M713">LEFT(O650,7)</f>
        <v>1432 NJ</v>
      </c>
      <c r="N650" s="40" t="str">
        <f aca="true" t="shared" si="23" ref="N650:N713">REPLACE(O650,1,9,"")</f>
        <v>AALSMEER</v>
      </c>
      <c r="O650" s="40" t="s">
        <v>421</v>
      </c>
      <c r="P650" s="40" t="s">
        <v>422</v>
      </c>
    </row>
    <row r="651" spans="3:16" ht="12.75" hidden="1">
      <c r="C651" s="40" t="s">
        <v>992</v>
      </c>
      <c r="D651" s="40"/>
      <c r="E651" s="40">
        <v>291</v>
      </c>
      <c r="F651" s="40">
        <v>350</v>
      </c>
      <c r="G651" s="40">
        <f t="shared" si="21"/>
        <v>2910350</v>
      </c>
      <c r="H651" s="40" t="s">
        <v>1012</v>
      </c>
      <c r="I651" s="40" t="s">
        <v>423</v>
      </c>
      <c r="J651" s="40"/>
      <c r="K651" s="40"/>
      <c r="L651" s="40" t="s">
        <v>424</v>
      </c>
      <c r="M651" s="40" t="str">
        <f t="shared" si="22"/>
        <v>8448 EW</v>
      </c>
      <c r="N651" s="40" t="str">
        <f t="shared" si="23"/>
        <v>HEERENVEEN</v>
      </c>
      <c r="O651" s="40" t="s">
        <v>2607</v>
      </c>
      <c r="P651" s="40" t="s">
        <v>425</v>
      </c>
    </row>
    <row r="652" spans="3:16" ht="12.75" hidden="1">
      <c r="C652" s="40" t="s">
        <v>992</v>
      </c>
      <c r="D652" s="40"/>
      <c r="E652" s="40">
        <v>291</v>
      </c>
      <c r="F652" s="40">
        <v>351</v>
      </c>
      <c r="G652" s="40">
        <f t="shared" si="21"/>
        <v>2910351</v>
      </c>
      <c r="H652" s="40" t="s">
        <v>426</v>
      </c>
      <c r="I652" s="40" t="s">
        <v>427</v>
      </c>
      <c r="J652" s="40"/>
      <c r="K652" s="40"/>
      <c r="L652" s="40" t="s">
        <v>428</v>
      </c>
      <c r="M652" s="40" t="str">
        <f t="shared" si="22"/>
        <v>7495 RV</v>
      </c>
      <c r="N652" s="40" t="str">
        <f t="shared" si="23"/>
        <v>AMBT DELDEN</v>
      </c>
      <c r="O652" s="40" t="s">
        <v>429</v>
      </c>
      <c r="P652" s="40" t="s">
        <v>430</v>
      </c>
    </row>
    <row r="653" spans="3:16" ht="12.75" hidden="1">
      <c r="C653" s="40" t="s">
        <v>992</v>
      </c>
      <c r="D653" s="40"/>
      <c r="E653" s="40">
        <v>291</v>
      </c>
      <c r="F653" s="40">
        <v>352</v>
      </c>
      <c r="G653" s="40">
        <f t="shared" si="21"/>
        <v>2910352</v>
      </c>
      <c r="H653" s="40" t="s">
        <v>1012</v>
      </c>
      <c r="I653" s="40" t="s">
        <v>431</v>
      </c>
      <c r="J653" s="40"/>
      <c r="K653" s="40"/>
      <c r="L653" s="40" t="s">
        <v>432</v>
      </c>
      <c r="M653" s="40" t="str">
        <f t="shared" si="22"/>
        <v>4813 HS</v>
      </c>
      <c r="N653" s="40" t="str">
        <f t="shared" si="23"/>
        <v>BREDA</v>
      </c>
      <c r="O653" s="40" t="s">
        <v>433</v>
      </c>
      <c r="P653" s="40" t="s">
        <v>434</v>
      </c>
    </row>
    <row r="654" spans="3:16" ht="12.75" hidden="1">
      <c r="C654" s="40" t="s">
        <v>992</v>
      </c>
      <c r="D654" s="40"/>
      <c r="E654" s="40">
        <v>291</v>
      </c>
      <c r="F654" s="40">
        <v>353</v>
      </c>
      <c r="G654" s="40">
        <f t="shared" si="21"/>
        <v>2910353</v>
      </c>
      <c r="H654" s="40" t="s">
        <v>1012</v>
      </c>
      <c r="I654" s="40" t="s">
        <v>435</v>
      </c>
      <c r="J654" s="40"/>
      <c r="K654" s="40"/>
      <c r="L654" s="40" t="s">
        <v>436</v>
      </c>
      <c r="M654" s="40" t="str">
        <f t="shared" si="22"/>
        <v>5611 VA</v>
      </c>
      <c r="N654" s="40" t="str">
        <f t="shared" si="23"/>
        <v>EINDHOVEN</v>
      </c>
      <c r="O654" s="40" t="s">
        <v>437</v>
      </c>
      <c r="P654" s="40" t="s">
        <v>438</v>
      </c>
    </row>
    <row r="655" spans="3:16" ht="12.75" hidden="1">
      <c r="C655" s="40" t="s">
        <v>992</v>
      </c>
      <c r="D655" s="40"/>
      <c r="E655" s="40">
        <v>291</v>
      </c>
      <c r="F655" s="40">
        <v>354</v>
      </c>
      <c r="G655" s="40">
        <f t="shared" si="21"/>
        <v>2910354</v>
      </c>
      <c r="H655" s="40" t="s">
        <v>1012</v>
      </c>
      <c r="I655" s="40" t="s">
        <v>439</v>
      </c>
      <c r="J655" s="40"/>
      <c r="K655" s="40"/>
      <c r="L655" s="40" t="s">
        <v>979</v>
      </c>
      <c r="M655" s="40" t="str">
        <f t="shared" si="22"/>
        <v>3000 AG</v>
      </c>
      <c r="N655" s="40" t="str">
        <f t="shared" si="23"/>
        <v>ROTTERDAM</v>
      </c>
      <c r="O655" s="40" t="s">
        <v>2355</v>
      </c>
      <c r="P655" s="40" t="s">
        <v>2356</v>
      </c>
    </row>
    <row r="656" spans="3:16" ht="12.75" hidden="1">
      <c r="C656" s="40" t="s">
        <v>992</v>
      </c>
      <c r="D656" s="40"/>
      <c r="E656" s="40">
        <v>291</v>
      </c>
      <c r="F656" s="40">
        <v>355</v>
      </c>
      <c r="G656" s="40">
        <f t="shared" si="21"/>
        <v>2910355</v>
      </c>
      <c r="H656" s="40" t="s">
        <v>1012</v>
      </c>
      <c r="I656" s="40" t="s">
        <v>440</v>
      </c>
      <c r="J656" s="40"/>
      <c r="K656" s="40"/>
      <c r="L656" s="40" t="s">
        <v>441</v>
      </c>
      <c r="M656" s="40" t="str">
        <f t="shared" si="22"/>
        <v>2270 AZ</v>
      </c>
      <c r="N656" s="40" t="str">
        <f t="shared" si="23"/>
        <v>VOORBURG</v>
      </c>
      <c r="O656" s="40" t="s">
        <v>442</v>
      </c>
      <c r="P656" s="40" t="s">
        <v>443</v>
      </c>
    </row>
    <row r="657" spans="3:16" ht="12.75" hidden="1">
      <c r="C657" s="40" t="s">
        <v>992</v>
      </c>
      <c r="D657" s="40"/>
      <c r="E657" s="40">
        <v>291</v>
      </c>
      <c r="F657" s="40">
        <v>356</v>
      </c>
      <c r="G657" s="40">
        <f t="shared" si="21"/>
        <v>2910356</v>
      </c>
      <c r="H657" s="40" t="s">
        <v>1012</v>
      </c>
      <c r="I657" s="40" t="s">
        <v>2269</v>
      </c>
      <c r="J657" s="40"/>
      <c r="K657" s="40"/>
      <c r="L657" s="40" t="s">
        <v>2270</v>
      </c>
      <c r="M657" s="40" t="str">
        <f t="shared" si="22"/>
        <v>8070 AA</v>
      </c>
      <c r="N657" s="40" t="str">
        <f t="shared" si="23"/>
        <v>NUNSPEET</v>
      </c>
      <c r="O657" s="40" t="s">
        <v>444</v>
      </c>
      <c r="P657" s="40" t="s">
        <v>445</v>
      </c>
    </row>
    <row r="658" spans="3:16" ht="12.75" hidden="1">
      <c r="C658" s="40" t="s">
        <v>992</v>
      </c>
      <c r="D658" s="40"/>
      <c r="E658" s="40">
        <v>291</v>
      </c>
      <c r="F658" s="40">
        <v>357</v>
      </c>
      <c r="G658" s="40">
        <f t="shared" si="21"/>
        <v>2910357</v>
      </c>
      <c r="H658" s="40" t="s">
        <v>1012</v>
      </c>
      <c r="I658" s="40" t="s">
        <v>446</v>
      </c>
      <c r="J658" s="40"/>
      <c r="K658" s="40"/>
      <c r="L658" s="40" t="s">
        <v>447</v>
      </c>
      <c r="M658" s="40" t="str">
        <f t="shared" si="22"/>
        <v>1032 KK</v>
      </c>
      <c r="N658" s="40" t="str">
        <f t="shared" si="23"/>
        <v>AMSTERDAM</v>
      </c>
      <c r="O658" s="40" t="s">
        <v>448</v>
      </c>
      <c r="P658" s="40" t="s">
        <v>449</v>
      </c>
    </row>
    <row r="659" spans="3:16" ht="12.75" hidden="1">
      <c r="C659" s="40" t="s">
        <v>992</v>
      </c>
      <c r="D659" s="40"/>
      <c r="E659" s="40">
        <v>291</v>
      </c>
      <c r="F659" s="40">
        <v>358</v>
      </c>
      <c r="G659" s="40">
        <f t="shared" si="21"/>
        <v>2910358</v>
      </c>
      <c r="H659" s="40" t="s">
        <v>1012</v>
      </c>
      <c r="I659" s="40" t="s">
        <v>450</v>
      </c>
      <c r="J659" s="40"/>
      <c r="K659" s="40"/>
      <c r="L659" s="40" t="s">
        <v>451</v>
      </c>
      <c r="M659" s="40" t="str">
        <f t="shared" si="22"/>
        <v>6461 EG</v>
      </c>
      <c r="N659" s="40" t="str">
        <f t="shared" si="23"/>
        <v>KERKRADE</v>
      </c>
      <c r="O659" s="40" t="s">
        <v>452</v>
      </c>
      <c r="P659" s="40" t="s">
        <v>453</v>
      </c>
    </row>
    <row r="660" spans="3:16" ht="12.75" hidden="1">
      <c r="C660" s="40" t="s">
        <v>992</v>
      </c>
      <c r="D660" s="40"/>
      <c r="E660" s="40">
        <v>291</v>
      </c>
      <c r="F660" s="40">
        <v>410</v>
      </c>
      <c r="G660" s="40">
        <f t="shared" si="21"/>
        <v>2910410</v>
      </c>
      <c r="H660" s="40" t="s">
        <v>1012</v>
      </c>
      <c r="I660" s="40" t="s">
        <v>454</v>
      </c>
      <c r="J660" s="40"/>
      <c r="K660" s="40"/>
      <c r="L660" s="40" t="s">
        <v>2141</v>
      </c>
      <c r="M660" s="40" t="str">
        <f t="shared" si="22"/>
        <v>7521 PL</v>
      </c>
      <c r="N660" s="40" t="str">
        <f t="shared" si="23"/>
        <v>ENSCHEDE</v>
      </c>
      <c r="O660" s="40" t="s">
        <v>2142</v>
      </c>
      <c r="P660" s="40" t="s">
        <v>2143</v>
      </c>
    </row>
    <row r="661" spans="3:16" ht="12.75" hidden="1">
      <c r="C661" s="40" t="s">
        <v>992</v>
      </c>
      <c r="D661" s="40"/>
      <c r="E661" s="40">
        <v>291</v>
      </c>
      <c r="F661" s="40">
        <v>500</v>
      </c>
      <c r="G661" s="40">
        <f t="shared" si="21"/>
        <v>2910500</v>
      </c>
      <c r="H661" s="40" t="s">
        <v>993</v>
      </c>
      <c r="I661" s="40" t="s">
        <v>455</v>
      </c>
      <c r="J661" s="40"/>
      <c r="K661" s="40"/>
      <c r="L661" s="40" t="s">
        <v>456</v>
      </c>
      <c r="M661" s="40" t="str">
        <f t="shared" si="22"/>
        <v>7607 ES</v>
      </c>
      <c r="N661" s="40" t="str">
        <f t="shared" si="23"/>
        <v>ALMELO</v>
      </c>
      <c r="O661" s="40" t="s">
        <v>457</v>
      </c>
      <c r="P661" s="40" t="s">
        <v>458</v>
      </c>
    </row>
    <row r="662" spans="3:16" ht="12.75" hidden="1">
      <c r="C662" s="40" t="s">
        <v>992</v>
      </c>
      <c r="D662" s="40"/>
      <c r="E662" s="40">
        <v>291</v>
      </c>
      <c r="F662" s="40">
        <v>600</v>
      </c>
      <c r="G662" s="40">
        <f t="shared" si="21"/>
        <v>2910600</v>
      </c>
      <c r="H662" s="40"/>
      <c r="I662" s="40" t="s">
        <v>459</v>
      </c>
      <c r="J662" s="40"/>
      <c r="K662" s="40"/>
      <c r="L662" s="40" t="s">
        <v>460</v>
      </c>
      <c r="M662" s="40" t="str">
        <f t="shared" si="22"/>
        <v>6711 PD</v>
      </c>
      <c r="N662" s="40" t="str">
        <f t="shared" si="23"/>
        <v>EDE GLD</v>
      </c>
      <c r="O662" s="40" t="s">
        <v>461</v>
      </c>
      <c r="P662" s="40" t="s">
        <v>462</v>
      </c>
    </row>
    <row r="663" spans="3:16" ht="12.75" hidden="1">
      <c r="C663" s="40" t="s">
        <v>992</v>
      </c>
      <c r="D663" s="40"/>
      <c r="E663" s="40">
        <v>291</v>
      </c>
      <c r="F663" s="40">
        <v>606</v>
      </c>
      <c r="G663" s="40">
        <f t="shared" si="21"/>
        <v>2910606</v>
      </c>
      <c r="H663" s="40"/>
      <c r="I663" s="40" t="s">
        <v>463</v>
      </c>
      <c r="J663" s="40"/>
      <c r="K663" s="40"/>
      <c r="L663" s="40" t="s">
        <v>464</v>
      </c>
      <c r="M663" s="40" t="str">
        <f t="shared" si="22"/>
        <v>7213 CS</v>
      </c>
      <c r="N663" s="40" t="str">
        <f t="shared" si="23"/>
        <v>GORSSEL</v>
      </c>
      <c r="O663" s="40" t="s">
        <v>465</v>
      </c>
      <c r="P663" s="40" t="s">
        <v>466</v>
      </c>
    </row>
    <row r="664" spans="3:16" ht="12.75" hidden="1">
      <c r="C664" s="40" t="s">
        <v>992</v>
      </c>
      <c r="D664" s="40"/>
      <c r="E664" s="40">
        <v>291</v>
      </c>
      <c r="F664" s="40">
        <v>607</v>
      </c>
      <c r="G664" s="40">
        <f t="shared" si="21"/>
        <v>2910607</v>
      </c>
      <c r="H664" s="40" t="s">
        <v>993</v>
      </c>
      <c r="I664" s="40" t="s">
        <v>467</v>
      </c>
      <c r="J664" s="40"/>
      <c r="K664" s="40"/>
      <c r="L664" s="40" t="s">
        <v>468</v>
      </c>
      <c r="M664" s="40" t="str">
        <f t="shared" si="22"/>
        <v>8051 BD</v>
      </c>
      <c r="N664" s="40" t="str">
        <f t="shared" si="23"/>
        <v>HATTEM</v>
      </c>
      <c r="O664" s="40" t="s">
        <v>469</v>
      </c>
      <c r="P664" s="40" t="s">
        <v>470</v>
      </c>
    </row>
    <row r="665" spans="3:16" ht="12.75" hidden="1">
      <c r="C665" s="40" t="s">
        <v>992</v>
      </c>
      <c r="D665" s="40"/>
      <c r="E665" s="40">
        <v>291</v>
      </c>
      <c r="F665" s="40">
        <v>610</v>
      </c>
      <c r="G665" s="40">
        <f t="shared" si="21"/>
        <v>2910610</v>
      </c>
      <c r="H665" s="40" t="s">
        <v>993</v>
      </c>
      <c r="I665" s="40" t="s">
        <v>471</v>
      </c>
      <c r="J665" s="40"/>
      <c r="K665" s="40"/>
      <c r="L665" s="40" t="s">
        <v>472</v>
      </c>
      <c r="M665" s="40" t="str">
        <f t="shared" si="22"/>
        <v>8017 JN</v>
      </c>
      <c r="N665" s="40" t="str">
        <f t="shared" si="23"/>
        <v>ZWOLLE</v>
      </c>
      <c r="O665" s="40" t="s">
        <v>473</v>
      </c>
      <c r="P665" s="40" t="s">
        <v>474</v>
      </c>
    </row>
    <row r="666" spans="3:16" ht="12.75" hidden="1">
      <c r="C666" s="40" t="s">
        <v>992</v>
      </c>
      <c r="D666" s="40"/>
      <c r="E666" s="40">
        <v>291</v>
      </c>
      <c r="F666" s="40">
        <v>710</v>
      </c>
      <c r="G666" s="40">
        <f t="shared" si="21"/>
        <v>2910710</v>
      </c>
      <c r="H666" s="40"/>
      <c r="I666" s="40" t="s">
        <v>475</v>
      </c>
      <c r="J666" s="40"/>
      <c r="K666" s="40"/>
      <c r="L666" s="40" t="s">
        <v>476</v>
      </c>
      <c r="M666" s="40" t="str">
        <f t="shared" si="22"/>
        <v>6524 TX</v>
      </c>
      <c r="N666" s="40" t="str">
        <f t="shared" si="23"/>
        <v>NIJMEGEN</v>
      </c>
      <c r="O666" s="40" t="s">
        <v>477</v>
      </c>
      <c r="P666" s="40" t="s">
        <v>478</v>
      </c>
    </row>
    <row r="667" spans="3:16" ht="12.75" hidden="1">
      <c r="C667" s="40" t="s">
        <v>992</v>
      </c>
      <c r="D667" s="40"/>
      <c r="E667" s="40">
        <v>291</v>
      </c>
      <c r="F667" s="40">
        <v>901</v>
      </c>
      <c r="G667" s="40">
        <f t="shared" si="21"/>
        <v>2910901</v>
      </c>
      <c r="H667" s="40" t="s">
        <v>993</v>
      </c>
      <c r="I667" s="40" t="s">
        <v>479</v>
      </c>
      <c r="J667" s="40"/>
      <c r="K667" s="40"/>
      <c r="L667" s="40" t="s">
        <v>480</v>
      </c>
      <c r="M667" s="40" t="str">
        <f t="shared" si="22"/>
        <v>3527 LA</v>
      </c>
      <c r="N667" s="40" t="str">
        <f t="shared" si="23"/>
        <v>UTRECHT</v>
      </c>
      <c r="O667" s="40" t="s">
        <v>481</v>
      </c>
      <c r="P667" s="40" t="s">
        <v>482</v>
      </c>
    </row>
    <row r="668" spans="3:16" ht="12.75" hidden="1">
      <c r="C668" s="40" t="s">
        <v>992</v>
      </c>
      <c r="D668" s="40"/>
      <c r="E668" s="40">
        <v>291</v>
      </c>
      <c r="F668" s="40">
        <v>902</v>
      </c>
      <c r="G668" s="40">
        <f t="shared" si="21"/>
        <v>2910902</v>
      </c>
      <c r="H668" s="40" t="s">
        <v>993</v>
      </c>
      <c r="I668" s="40" t="s">
        <v>483</v>
      </c>
      <c r="J668" s="40"/>
      <c r="K668" s="40" t="s">
        <v>484</v>
      </c>
      <c r="L668" s="40" t="s">
        <v>485</v>
      </c>
      <c r="M668" s="40" t="str">
        <f t="shared" si="22"/>
        <v>3572 AV</v>
      </c>
      <c r="N668" s="40" t="str">
        <f t="shared" si="23"/>
        <v>UTRECHT</v>
      </c>
      <c r="O668" s="40" t="s">
        <v>486</v>
      </c>
      <c r="P668" s="40" t="s">
        <v>487</v>
      </c>
    </row>
    <row r="669" spans="3:16" ht="12.75" hidden="1">
      <c r="C669" s="40" t="s">
        <v>992</v>
      </c>
      <c r="D669" s="40"/>
      <c r="E669" s="40">
        <v>291</v>
      </c>
      <c r="F669" s="40">
        <v>904</v>
      </c>
      <c r="G669" s="40">
        <f t="shared" si="21"/>
        <v>2910904</v>
      </c>
      <c r="H669" s="40"/>
      <c r="I669" s="40" t="s">
        <v>488</v>
      </c>
      <c r="J669" s="40"/>
      <c r="K669" s="40"/>
      <c r="L669" s="40" t="s">
        <v>489</v>
      </c>
      <c r="M669" s="40" t="str">
        <f t="shared" si="22"/>
        <v>1411 GE</v>
      </c>
      <c r="N669" s="40" t="str">
        <f t="shared" si="23"/>
        <v>NAARDEN</v>
      </c>
      <c r="O669" s="40" t="s">
        <v>490</v>
      </c>
      <c r="P669" s="40" t="s">
        <v>491</v>
      </c>
    </row>
    <row r="670" spans="3:16" ht="12.75" hidden="1">
      <c r="C670" s="40" t="s">
        <v>992</v>
      </c>
      <c r="D670" s="40"/>
      <c r="E670" s="40">
        <v>291</v>
      </c>
      <c r="F670" s="40">
        <v>909</v>
      </c>
      <c r="G670" s="40">
        <f t="shared" si="21"/>
        <v>2910909</v>
      </c>
      <c r="H670" s="40" t="s">
        <v>993</v>
      </c>
      <c r="I670" s="40" t="s">
        <v>492</v>
      </c>
      <c r="J670" s="40"/>
      <c r="K670" s="40"/>
      <c r="L670" s="40" t="s">
        <v>493</v>
      </c>
      <c r="M670" s="40" t="str">
        <f t="shared" si="22"/>
        <v>3572 AV</v>
      </c>
      <c r="N670" s="40" t="str">
        <f t="shared" si="23"/>
        <v>UTRECHT</v>
      </c>
      <c r="O670" s="40" t="s">
        <v>486</v>
      </c>
      <c r="P670" s="40" t="s">
        <v>494</v>
      </c>
    </row>
    <row r="671" spans="3:16" ht="12.75" hidden="1">
      <c r="C671" s="40" t="s">
        <v>992</v>
      </c>
      <c r="D671" s="40"/>
      <c r="E671" s="40">
        <v>291</v>
      </c>
      <c r="F671" s="40">
        <v>910</v>
      </c>
      <c r="G671" s="40">
        <f t="shared" si="21"/>
        <v>2910910</v>
      </c>
      <c r="H671" s="40"/>
      <c r="I671" s="40" t="s">
        <v>495</v>
      </c>
      <c r="J671" s="40"/>
      <c r="K671" s="40"/>
      <c r="L671" s="40" t="s">
        <v>496</v>
      </c>
      <c r="M671" s="40" t="str">
        <f t="shared" si="22"/>
        <v>3723 MB</v>
      </c>
      <c r="N671" s="40" t="str">
        <f t="shared" si="23"/>
        <v>BILTHOVEN</v>
      </c>
      <c r="O671" s="40" t="s">
        <v>2348</v>
      </c>
      <c r="P671" s="40" t="s">
        <v>2349</v>
      </c>
    </row>
    <row r="672" spans="3:16" ht="12.75" hidden="1">
      <c r="C672" s="40" t="s">
        <v>992</v>
      </c>
      <c r="D672" s="40"/>
      <c r="E672" s="40">
        <v>291</v>
      </c>
      <c r="F672" s="40">
        <v>911</v>
      </c>
      <c r="G672" s="40">
        <f t="shared" si="21"/>
        <v>2910911</v>
      </c>
      <c r="H672" s="40" t="s">
        <v>993</v>
      </c>
      <c r="I672" s="40" t="s">
        <v>497</v>
      </c>
      <c r="J672" s="40"/>
      <c r="K672" s="40"/>
      <c r="L672" s="40" t="s">
        <v>498</v>
      </c>
      <c r="M672" s="40" t="str">
        <f t="shared" si="22"/>
        <v>3720 AH</v>
      </c>
      <c r="N672" s="40" t="str">
        <f t="shared" si="23"/>
        <v>BILTHOVEN</v>
      </c>
      <c r="O672" s="40" t="s">
        <v>499</v>
      </c>
      <c r="P672" s="40" t="s">
        <v>500</v>
      </c>
    </row>
    <row r="673" spans="3:16" ht="12.75" hidden="1">
      <c r="C673" s="40" t="s">
        <v>992</v>
      </c>
      <c r="D673" s="40"/>
      <c r="E673" s="40">
        <v>291</v>
      </c>
      <c r="F673" s="40">
        <v>912</v>
      </c>
      <c r="G673" s="40">
        <f t="shared" si="21"/>
        <v>2910912</v>
      </c>
      <c r="H673" s="40" t="s">
        <v>1985</v>
      </c>
      <c r="I673" s="40" t="s">
        <v>501</v>
      </c>
      <c r="J673" s="40"/>
      <c r="K673" s="40"/>
      <c r="L673" s="40" t="s">
        <v>502</v>
      </c>
      <c r="M673" s="40" t="str">
        <f t="shared" si="22"/>
        <v>3735 ME</v>
      </c>
      <c r="N673" s="40" t="str">
        <f t="shared" si="23"/>
        <v>BOSCH EN DUIN</v>
      </c>
      <c r="O673" s="40" t="s">
        <v>503</v>
      </c>
      <c r="P673" s="40" t="s">
        <v>504</v>
      </c>
    </row>
    <row r="674" spans="3:16" ht="12.75" hidden="1">
      <c r="C674" s="40" t="s">
        <v>992</v>
      </c>
      <c r="D674" s="40"/>
      <c r="E674" s="40">
        <v>291</v>
      </c>
      <c r="F674" s="40">
        <v>913</v>
      </c>
      <c r="G674" s="40">
        <f t="shared" si="21"/>
        <v>2910913</v>
      </c>
      <c r="H674" s="40"/>
      <c r="I674" s="40" t="s">
        <v>505</v>
      </c>
      <c r="J674" s="40"/>
      <c r="K674" s="40"/>
      <c r="L674" s="40" t="s">
        <v>506</v>
      </c>
      <c r="M674" s="40" t="str">
        <f t="shared" si="22"/>
        <v>3435 CM</v>
      </c>
      <c r="N674" s="40" t="str">
        <f t="shared" si="23"/>
        <v>NIEUWEGEIN</v>
      </c>
      <c r="O674" s="40" t="s">
        <v>507</v>
      </c>
      <c r="P674" s="40" t="s">
        <v>508</v>
      </c>
    </row>
    <row r="675" spans="3:16" ht="12.75" hidden="1">
      <c r="C675" s="40" t="s">
        <v>992</v>
      </c>
      <c r="D675" s="40"/>
      <c r="E675" s="40">
        <v>291</v>
      </c>
      <c r="F675" s="40">
        <v>914</v>
      </c>
      <c r="G675" s="40">
        <f t="shared" si="21"/>
        <v>2910914</v>
      </c>
      <c r="H675" s="40" t="s">
        <v>993</v>
      </c>
      <c r="I675" s="40" t="s">
        <v>509</v>
      </c>
      <c r="J675" s="40"/>
      <c r="K675" s="40"/>
      <c r="L675" s="40" t="s">
        <v>510</v>
      </c>
      <c r="M675" s="40" t="str">
        <f t="shared" si="22"/>
        <v>3512 EH</v>
      </c>
      <c r="N675" s="40" t="str">
        <f t="shared" si="23"/>
        <v>UTRECHT</v>
      </c>
      <c r="O675" s="40" t="s">
        <v>511</v>
      </c>
      <c r="P675" s="40" t="s">
        <v>512</v>
      </c>
    </row>
    <row r="676" spans="3:16" ht="12.75" hidden="1">
      <c r="C676" s="40" t="s">
        <v>992</v>
      </c>
      <c r="D676" s="40"/>
      <c r="E676" s="40">
        <v>291</v>
      </c>
      <c r="F676" s="40">
        <v>915</v>
      </c>
      <c r="G676" s="40">
        <f t="shared" si="21"/>
        <v>2910915</v>
      </c>
      <c r="H676" s="40" t="s">
        <v>1012</v>
      </c>
      <c r="I676" s="40" t="s">
        <v>513</v>
      </c>
      <c r="J676" s="40"/>
      <c r="K676" s="40"/>
      <c r="L676" s="40" t="s">
        <v>2639</v>
      </c>
      <c r="M676" s="40" t="str">
        <f t="shared" si="22"/>
        <v>1305 AA</v>
      </c>
      <c r="N676" s="40" t="str">
        <f t="shared" si="23"/>
        <v>ALMERE</v>
      </c>
      <c r="O676" s="40" t="s">
        <v>2640</v>
      </c>
      <c r="P676" s="40" t="s">
        <v>2641</v>
      </c>
    </row>
    <row r="677" spans="3:16" ht="12.75" hidden="1">
      <c r="C677" s="40" t="s">
        <v>992</v>
      </c>
      <c r="D677" s="40"/>
      <c r="E677" s="40">
        <v>291</v>
      </c>
      <c r="F677" s="40">
        <v>920</v>
      </c>
      <c r="G677" s="40">
        <f t="shared" si="21"/>
        <v>2910920</v>
      </c>
      <c r="H677" s="40" t="s">
        <v>997</v>
      </c>
      <c r="I677" s="40" t="s">
        <v>514</v>
      </c>
      <c r="J677" s="40"/>
      <c r="K677" s="40"/>
      <c r="L677" s="40" t="s">
        <v>515</v>
      </c>
      <c r="M677" s="40" t="str">
        <f t="shared" si="22"/>
        <v>3981 LA</v>
      </c>
      <c r="N677" s="40" t="str">
        <f t="shared" si="23"/>
        <v>BUNNIK</v>
      </c>
      <c r="O677" s="40" t="s">
        <v>516</v>
      </c>
      <c r="P677" s="40" t="s">
        <v>517</v>
      </c>
    </row>
    <row r="678" spans="3:16" ht="12.75" hidden="1">
      <c r="C678" s="40" t="s">
        <v>992</v>
      </c>
      <c r="D678" s="40"/>
      <c r="E678" s="40">
        <v>291</v>
      </c>
      <c r="F678" s="40">
        <v>925</v>
      </c>
      <c r="G678" s="40">
        <f t="shared" si="21"/>
        <v>2910925</v>
      </c>
      <c r="H678" s="40" t="s">
        <v>993</v>
      </c>
      <c r="I678" s="40" t="s">
        <v>518</v>
      </c>
      <c r="J678" s="40"/>
      <c r="K678" s="40"/>
      <c r="L678" s="40" t="s">
        <v>519</v>
      </c>
      <c r="M678" s="40" t="str">
        <f t="shared" si="22"/>
        <v>1243 KW</v>
      </c>
      <c r="N678" s="40" t="str">
        <f t="shared" si="23"/>
        <v>'S-GRAVELAND</v>
      </c>
      <c r="O678" s="40" t="s">
        <v>520</v>
      </c>
      <c r="P678" s="40" t="s">
        <v>521</v>
      </c>
    </row>
    <row r="679" spans="3:16" ht="12.75" hidden="1">
      <c r="C679" s="40" t="s">
        <v>992</v>
      </c>
      <c r="D679" s="40"/>
      <c r="E679" s="40">
        <v>291</v>
      </c>
      <c r="F679" s="40">
        <v>930</v>
      </c>
      <c r="G679" s="40">
        <f t="shared" si="21"/>
        <v>2910930</v>
      </c>
      <c r="H679" s="40" t="s">
        <v>1012</v>
      </c>
      <c r="I679" s="40" t="s">
        <v>522</v>
      </c>
      <c r="J679" s="40"/>
      <c r="K679" s="40"/>
      <c r="L679" s="40" t="s">
        <v>1109</v>
      </c>
      <c r="M679" s="40" t="str">
        <f t="shared" si="22"/>
        <v>3430 EM</v>
      </c>
      <c r="N679" s="40" t="str">
        <f t="shared" si="23"/>
        <v>NIEUWEGEIN</v>
      </c>
      <c r="O679" s="40" t="s">
        <v>1110</v>
      </c>
      <c r="P679" s="40" t="s">
        <v>1111</v>
      </c>
    </row>
    <row r="680" spans="3:16" ht="12.75" hidden="1">
      <c r="C680" s="40" t="s">
        <v>992</v>
      </c>
      <c r="D680" s="40"/>
      <c r="E680" s="40">
        <v>291</v>
      </c>
      <c r="F680" s="40">
        <v>1002</v>
      </c>
      <c r="G680" s="40">
        <f t="shared" si="21"/>
        <v>2911002</v>
      </c>
      <c r="H680" s="40" t="s">
        <v>993</v>
      </c>
      <c r="I680" s="40" t="s">
        <v>523</v>
      </c>
      <c r="J680" s="40"/>
      <c r="K680" s="40"/>
      <c r="L680" s="40" t="s">
        <v>524</v>
      </c>
      <c r="M680" s="40" t="str">
        <f t="shared" si="22"/>
        <v>1404 DG</v>
      </c>
      <c r="N680" s="40" t="str">
        <f t="shared" si="23"/>
        <v>BUSSUM</v>
      </c>
      <c r="O680" s="40" t="s">
        <v>2053</v>
      </c>
      <c r="P680" s="40" t="s">
        <v>525</v>
      </c>
    </row>
    <row r="681" spans="3:16" ht="12.75" hidden="1">
      <c r="C681" s="40" t="s">
        <v>992</v>
      </c>
      <c r="D681" s="40"/>
      <c r="E681" s="40">
        <v>291</v>
      </c>
      <c r="F681" s="40">
        <v>1010</v>
      </c>
      <c r="G681" s="40">
        <f t="shared" si="21"/>
        <v>2911010</v>
      </c>
      <c r="H681" s="40" t="s">
        <v>993</v>
      </c>
      <c r="I681" s="40" t="s">
        <v>526</v>
      </c>
      <c r="J681" s="40"/>
      <c r="K681" s="40"/>
      <c r="L681" s="40" t="s">
        <v>527</v>
      </c>
      <c r="M681" s="40" t="str">
        <f t="shared" si="22"/>
        <v>3760 AB</v>
      </c>
      <c r="N681" s="40" t="str">
        <f t="shared" si="23"/>
        <v>SOEST</v>
      </c>
      <c r="O681" s="40" t="s">
        <v>528</v>
      </c>
      <c r="P681" s="40" t="s">
        <v>529</v>
      </c>
    </row>
    <row r="682" spans="3:16" ht="12.75" hidden="1">
      <c r="C682" s="40" t="s">
        <v>992</v>
      </c>
      <c r="D682" s="40"/>
      <c r="E682" s="40">
        <v>291</v>
      </c>
      <c r="F682" s="40">
        <v>1011</v>
      </c>
      <c r="G682" s="40">
        <f t="shared" si="21"/>
        <v>2911011</v>
      </c>
      <c r="H682" s="40" t="s">
        <v>1012</v>
      </c>
      <c r="I682" s="40" t="s">
        <v>530</v>
      </c>
      <c r="J682" s="40"/>
      <c r="K682" s="40"/>
      <c r="L682" s="40" t="s">
        <v>531</v>
      </c>
      <c r="M682" s="40" t="str">
        <f t="shared" si="22"/>
        <v>1217 AB</v>
      </c>
      <c r="N682" s="40" t="str">
        <f t="shared" si="23"/>
        <v>HILVERSUM</v>
      </c>
      <c r="O682" s="40" t="s">
        <v>532</v>
      </c>
      <c r="P682" s="40" t="s">
        <v>533</v>
      </c>
    </row>
    <row r="683" spans="3:16" ht="12.75" hidden="1">
      <c r="C683" s="40" t="s">
        <v>992</v>
      </c>
      <c r="D683" s="40"/>
      <c r="E683" s="40">
        <v>291</v>
      </c>
      <c r="F683" s="40">
        <v>1012</v>
      </c>
      <c r="G683" s="40">
        <f t="shared" si="21"/>
        <v>2911012</v>
      </c>
      <c r="H683" s="40" t="s">
        <v>1012</v>
      </c>
      <c r="I683" s="40" t="s">
        <v>534</v>
      </c>
      <c r="J683" s="40"/>
      <c r="K683" s="40"/>
      <c r="L683" s="40" t="s">
        <v>1342</v>
      </c>
      <c r="M683" s="40" t="str">
        <f t="shared" si="22"/>
        <v>1200 AK</v>
      </c>
      <c r="N683" s="40" t="str">
        <f t="shared" si="23"/>
        <v>HILVERSUM</v>
      </c>
      <c r="O683" s="40" t="s">
        <v>1343</v>
      </c>
      <c r="P683" s="40" t="s">
        <v>1344</v>
      </c>
    </row>
    <row r="684" spans="3:16" ht="12.75" hidden="1">
      <c r="C684" s="40" t="s">
        <v>992</v>
      </c>
      <c r="D684" s="40"/>
      <c r="E684" s="40">
        <v>291</v>
      </c>
      <c r="F684" s="40">
        <v>1020</v>
      </c>
      <c r="G684" s="40">
        <f t="shared" si="21"/>
        <v>2911020</v>
      </c>
      <c r="H684" s="40" t="s">
        <v>1012</v>
      </c>
      <c r="I684" s="40" t="s">
        <v>535</v>
      </c>
      <c r="J684" s="40"/>
      <c r="K684" s="40"/>
      <c r="L684" s="40" t="s">
        <v>2129</v>
      </c>
      <c r="M684" s="40" t="str">
        <f t="shared" si="22"/>
        <v>5657 EA</v>
      </c>
      <c r="N684" s="40" t="str">
        <f t="shared" si="23"/>
        <v>EINDHOVEN</v>
      </c>
      <c r="O684" s="40" t="s">
        <v>2130</v>
      </c>
      <c r="P684" s="40" t="s">
        <v>2131</v>
      </c>
    </row>
    <row r="685" spans="3:16" ht="12.75" hidden="1">
      <c r="C685" s="40" t="s">
        <v>992</v>
      </c>
      <c r="D685" s="40"/>
      <c r="E685" s="40">
        <v>291</v>
      </c>
      <c r="F685" s="40">
        <v>1021</v>
      </c>
      <c r="G685" s="40">
        <f t="shared" si="21"/>
        <v>2911021</v>
      </c>
      <c r="H685" s="40" t="s">
        <v>1985</v>
      </c>
      <c r="I685" s="40" t="s">
        <v>536</v>
      </c>
      <c r="J685" s="40"/>
      <c r="K685" s="40"/>
      <c r="L685" s="40" t="s">
        <v>537</v>
      </c>
      <c r="M685" s="40" t="str">
        <f t="shared" si="22"/>
        <v>1076 CV</v>
      </c>
      <c r="N685" s="40" t="str">
        <f t="shared" si="23"/>
        <v>AMSTERDAM</v>
      </c>
      <c r="O685" s="40" t="s">
        <v>335</v>
      </c>
      <c r="P685" s="40" t="s">
        <v>336</v>
      </c>
    </row>
    <row r="686" spans="3:16" ht="12.75" hidden="1">
      <c r="C686" s="40" t="s">
        <v>992</v>
      </c>
      <c r="D686" s="40"/>
      <c r="E686" s="40">
        <v>291</v>
      </c>
      <c r="F686" s="40">
        <v>1022</v>
      </c>
      <c r="G686" s="40">
        <f t="shared" si="21"/>
        <v>2911022</v>
      </c>
      <c r="H686" s="40" t="s">
        <v>1985</v>
      </c>
      <c r="I686" s="40" t="s">
        <v>538</v>
      </c>
      <c r="J686" s="40"/>
      <c r="K686" s="40"/>
      <c r="L686" s="40" t="s">
        <v>539</v>
      </c>
      <c r="M686" s="40" t="str">
        <f t="shared" si="22"/>
        <v>4131 NR</v>
      </c>
      <c r="N686" s="40" t="str">
        <f t="shared" si="23"/>
        <v>VIANEN UT</v>
      </c>
      <c r="O686" s="40" t="s">
        <v>540</v>
      </c>
      <c r="P686" s="40" t="s">
        <v>541</v>
      </c>
    </row>
    <row r="687" spans="3:16" ht="12.75" hidden="1">
      <c r="C687" s="40" t="s">
        <v>992</v>
      </c>
      <c r="D687" s="40"/>
      <c r="E687" s="40">
        <v>291</v>
      </c>
      <c r="F687" s="40">
        <v>1030</v>
      </c>
      <c r="G687" s="40">
        <f t="shared" si="21"/>
        <v>2911030</v>
      </c>
      <c r="H687" s="40"/>
      <c r="I687" s="40" t="s">
        <v>542</v>
      </c>
      <c r="J687" s="40"/>
      <c r="K687" s="40"/>
      <c r="L687" s="40" t="s">
        <v>543</v>
      </c>
      <c r="M687" s="40" t="str">
        <f t="shared" si="22"/>
        <v>3440 JD</v>
      </c>
      <c r="N687" s="40" t="str">
        <f t="shared" si="23"/>
        <v>WOERDEN</v>
      </c>
      <c r="O687" s="40" t="s">
        <v>544</v>
      </c>
      <c r="P687" s="40" t="s">
        <v>545</v>
      </c>
    </row>
    <row r="688" spans="3:16" ht="12.75" hidden="1">
      <c r="C688" s="40" t="s">
        <v>992</v>
      </c>
      <c r="D688" s="40"/>
      <c r="E688" s="40">
        <v>291</v>
      </c>
      <c r="F688" s="40">
        <v>1100</v>
      </c>
      <c r="G688" s="40">
        <f t="shared" si="21"/>
        <v>2911100</v>
      </c>
      <c r="H688" s="40" t="s">
        <v>1012</v>
      </c>
      <c r="I688" s="40" t="s">
        <v>546</v>
      </c>
      <c r="J688" s="40"/>
      <c r="K688" s="40"/>
      <c r="L688" s="40" t="s">
        <v>2295</v>
      </c>
      <c r="M688" s="40" t="str">
        <f t="shared" si="22"/>
        <v>1800 AA</v>
      </c>
      <c r="N688" s="40" t="str">
        <f t="shared" si="23"/>
        <v>ALKMAAR</v>
      </c>
      <c r="O688" s="40" t="s">
        <v>547</v>
      </c>
      <c r="P688" s="40" t="s">
        <v>548</v>
      </c>
    </row>
    <row r="689" spans="3:16" ht="12.75" hidden="1">
      <c r="C689" s="40" t="s">
        <v>992</v>
      </c>
      <c r="D689" s="40"/>
      <c r="E689" s="40">
        <v>291</v>
      </c>
      <c r="F689" s="40">
        <v>1200</v>
      </c>
      <c r="G689" s="40">
        <f t="shared" si="21"/>
        <v>2911200</v>
      </c>
      <c r="H689" s="40" t="s">
        <v>1012</v>
      </c>
      <c r="I689" s="40" t="s">
        <v>549</v>
      </c>
      <c r="J689" s="40"/>
      <c r="K689" s="40"/>
      <c r="L689" s="40" t="s">
        <v>550</v>
      </c>
      <c r="M689" s="40" t="str">
        <f t="shared" si="22"/>
        <v>2032 EK</v>
      </c>
      <c r="N689" s="40" t="str">
        <f t="shared" si="23"/>
        <v>HAARLEM</v>
      </c>
      <c r="O689" s="40" t="s">
        <v>551</v>
      </c>
      <c r="P689" s="40" t="s">
        <v>552</v>
      </c>
    </row>
    <row r="690" spans="3:16" ht="12.75" hidden="1">
      <c r="C690" s="40" t="s">
        <v>992</v>
      </c>
      <c r="D690" s="40"/>
      <c r="E690" s="40">
        <v>291</v>
      </c>
      <c r="F690" s="40">
        <v>1201</v>
      </c>
      <c r="G690" s="40">
        <f t="shared" si="21"/>
        <v>2911201</v>
      </c>
      <c r="H690" s="40" t="s">
        <v>1012</v>
      </c>
      <c r="I690" s="40" t="s">
        <v>553</v>
      </c>
      <c r="J690" s="40"/>
      <c r="K690" s="40"/>
      <c r="L690" s="40" t="s">
        <v>554</v>
      </c>
      <c r="M690" s="40" t="str">
        <f t="shared" si="22"/>
        <v>2012 LP</v>
      </c>
      <c r="N690" s="40" t="str">
        <f t="shared" si="23"/>
        <v>HAARLEM</v>
      </c>
      <c r="O690" s="40" t="s">
        <v>555</v>
      </c>
      <c r="P690" s="40" t="s">
        <v>556</v>
      </c>
    </row>
    <row r="691" spans="3:16" ht="12.75" hidden="1">
      <c r="C691" s="40" t="s">
        <v>992</v>
      </c>
      <c r="D691" s="40"/>
      <c r="E691" s="40">
        <v>291</v>
      </c>
      <c r="F691" s="40">
        <v>1210</v>
      </c>
      <c r="G691" s="40">
        <f t="shared" si="21"/>
        <v>2911210</v>
      </c>
      <c r="H691" s="40" t="s">
        <v>1012</v>
      </c>
      <c r="I691" s="40" t="s">
        <v>557</v>
      </c>
      <c r="J691" s="40"/>
      <c r="K691" s="40"/>
      <c r="L691" s="40" t="s">
        <v>2316</v>
      </c>
      <c r="M691" s="40" t="str">
        <f t="shared" si="22"/>
        <v>2130 AT</v>
      </c>
      <c r="N691" s="40" t="str">
        <f t="shared" si="23"/>
        <v>HOOFDDORP</v>
      </c>
      <c r="O691" s="40" t="s">
        <v>1133</v>
      </c>
      <c r="P691" s="40" t="s">
        <v>1134</v>
      </c>
    </row>
    <row r="692" spans="3:16" ht="12.75" hidden="1">
      <c r="C692" s="40" t="s">
        <v>992</v>
      </c>
      <c r="D692" s="40"/>
      <c r="E692" s="40">
        <v>291</v>
      </c>
      <c r="F692" s="40">
        <v>1221</v>
      </c>
      <c r="G692" s="40">
        <f t="shared" si="21"/>
        <v>2911221</v>
      </c>
      <c r="H692" s="40" t="s">
        <v>993</v>
      </c>
      <c r="I692" s="40" t="s">
        <v>558</v>
      </c>
      <c r="J692" s="40"/>
      <c r="K692" s="40"/>
      <c r="L692" s="40" t="s">
        <v>1155</v>
      </c>
      <c r="M692" s="40" t="str">
        <f t="shared" si="22"/>
        <v>1500 EE</v>
      </c>
      <c r="N692" s="40" t="str">
        <f t="shared" si="23"/>
        <v>ZAANDAM</v>
      </c>
      <c r="O692" s="40" t="s">
        <v>1156</v>
      </c>
      <c r="P692" s="40" t="s">
        <v>1157</v>
      </c>
    </row>
    <row r="693" spans="3:16" ht="12.75" hidden="1">
      <c r="C693" s="40" t="s">
        <v>992</v>
      </c>
      <c r="D693" s="40"/>
      <c r="E693" s="40">
        <v>291</v>
      </c>
      <c r="F693" s="40">
        <v>1225</v>
      </c>
      <c r="G693" s="40">
        <f t="shared" si="21"/>
        <v>2911225</v>
      </c>
      <c r="H693" s="40"/>
      <c r="I693" s="40" t="s">
        <v>559</v>
      </c>
      <c r="J693" s="40"/>
      <c r="K693" s="40"/>
      <c r="L693" s="40" t="s">
        <v>560</v>
      </c>
      <c r="M693" s="40" t="str">
        <f t="shared" si="22"/>
        <v>1502 BG</v>
      </c>
      <c r="N693" s="40" t="str">
        <f t="shared" si="23"/>
        <v>ZAANDAM</v>
      </c>
      <c r="O693" s="40" t="s">
        <v>561</v>
      </c>
      <c r="P693" s="40" t="s">
        <v>562</v>
      </c>
    </row>
    <row r="694" spans="3:16" ht="12.75" hidden="1">
      <c r="C694" s="40" t="s">
        <v>992</v>
      </c>
      <c r="D694" s="40"/>
      <c r="E694" s="40">
        <v>291</v>
      </c>
      <c r="F694" s="40">
        <v>1230</v>
      </c>
      <c r="G694" s="40">
        <f t="shared" si="21"/>
        <v>2911230</v>
      </c>
      <c r="H694" s="40"/>
      <c r="I694" s="40" t="s">
        <v>563</v>
      </c>
      <c r="J694" s="40"/>
      <c r="K694" s="40"/>
      <c r="L694" s="40" t="s">
        <v>564</v>
      </c>
      <c r="M694" s="40" t="str">
        <f t="shared" si="22"/>
        <v>1452 AE</v>
      </c>
      <c r="N694" s="40" t="str">
        <f t="shared" si="23"/>
        <v>ILPENDAM</v>
      </c>
      <c r="O694" s="40" t="s">
        <v>565</v>
      </c>
      <c r="P694" s="40" t="s">
        <v>566</v>
      </c>
    </row>
    <row r="695" spans="3:16" ht="12.75" hidden="1">
      <c r="C695" s="40" t="s">
        <v>992</v>
      </c>
      <c r="D695" s="40"/>
      <c r="E695" s="40">
        <v>291</v>
      </c>
      <c r="F695" s="40">
        <v>1260</v>
      </c>
      <c r="G695" s="40">
        <f t="shared" si="21"/>
        <v>2911260</v>
      </c>
      <c r="H695" s="40" t="s">
        <v>993</v>
      </c>
      <c r="I695" s="40" t="s">
        <v>567</v>
      </c>
      <c r="J695" s="40"/>
      <c r="K695" s="40"/>
      <c r="L695" s="40" t="s">
        <v>2614</v>
      </c>
      <c r="M695" s="40" t="str">
        <f t="shared" si="22"/>
        <v>3501 AA</v>
      </c>
      <c r="N695" s="40" t="str">
        <f t="shared" si="23"/>
        <v>UTRECHT</v>
      </c>
      <c r="O695" s="40" t="s">
        <v>2615</v>
      </c>
      <c r="P695" s="40" t="s">
        <v>2616</v>
      </c>
    </row>
    <row r="696" spans="3:16" ht="12.75" hidden="1">
      <c r="C696" s="40" t="s">
        <v>992</v>
      </c>
      <c r="D696" s="40"/>
      <c r="E696" s="40">
        <v>291</v>
      </c>
      <c r="F696" s="40">
        <v>1301</v>
      </c>
      <c r="G696" s="40">
        <f t="shared" si="21"/>
        <v>2911301</v>
      </c>
      <c r="H696" s="40" t="s">
        <v>993</v>
      </c>
      <c r="I696" s="40" t="s">
        <v>568</v>
      </c>
      <c r="J696" s="40"/>
      <c r="K696" s="40"/>
      <c r="L696" s="40" t="s">
        <v>569</v>
      </c>
      <c r="M696" s="40" t="str">
        <f t="shared" si="22"/>
        <v>1054 ET</v>
      </c>
      <c r="N696" s="40" t="str">
        <f t="shared" si="23"/>
        <v>AMSTERDAM</v>
      </c>
      <c r="O696" s="40" t="s">
        <v>570</v>
      </c>
      <c r="P696" s="40" t="s">
        <v>571</v>
      </c>
    </row>
    <row r="697" spans="3:16" ht="12.75" hidden="1">
      <c r="C697" s="40" t="s">
        <v>992</v>
      </c>
      <c r="D697" s="40"/>
      <c r="E697" s="40">
        <v>291</v>
      </c>
      <c r="F697" s="40">
        <v>1302</v>
      </c>
      <c r="G697" s="40">
        <f t="shared" si="21"/>
        <v>2911302</v>
      </c>
      <c r="H697" s="40"/>
      <c r="I697" s="40" t="s">
        <v>572</v>
      </c>
      <c r="J697" s="40"/>
      <c r="K697" s="40"/>
      <c r="L697" s="40" t="s">
        <v>573</v>
      </c>
      <c r="M697" s="40" t="str">
        <f t="shared" si="22"/>
        <v>1071 NT</v>
      </c>
      <c r="N697" s="40" t="str">
        <f t="shared" si="23"/>
        <v>AMSTERDAM</v>
      </c>
      <c r="O697" s="40" t="s">
        <v>574</v>
      </c>
      <c r="P697" s="40" t="s">
        <v>575</v>
      </c>
    </row>
    <row r="698" spans="3:16" ht="12.75" hidden="1">
      <c r="C698" s="40" t="s">
        <v>992</v>
      </c>
      <c r="D698" s="40"/>
      <c r="E698" s="40">
        <v>291</v>
      </c>
      <c r="F698" s="40">
        <v>1303</v>
      </c>
      <c r="G698" s="40">
        <f t="shared" si="21"/>
        <v>2911303</v>
      </c>
      <c r="H698" s="40" t="s">
        <v>1012</v>
      </c>
      <c r="I698" s="40" t="s">
        <v>576</v>
      </c>
      <c r="J698" s="40"/>
      <c r="K698" s="40"/>
      <c r="L698" s="40" t="s">
        <v>577</v>
      </c>
      <c r="M698" s="40" t="str">
        <f t="shared" si="22"/>
        <v>3083 BL</v>
      </c>
      <c r="N698" s="40" t="str">
        <f t="shared" si="23"/>
        <v>ROTTERDAM</v>
      </c>
      <c r="O698" s="40" t="s">
        <v>578</v>
      </c>
      <c r="P698" s="40" t="s">
        <v>579</v>
      </c>
    </row>
    <row r="699" spans="3:16" ht="12.75" hidden="1">
      <c r="C699" s="40" t="s">
        <v>992</v>
      </c>
      <c r="D699" s="40"/>
      <c r="E699" s="40">
        <v>291</v>
      </c>
      <c r="F699" s="40">
        <v>1304</v>
      </c>
      <c r="G699" s="40">
        <f t="shared" si="21"/>
        <v>2911304</v>
      </c>
      <c r="H699" s="40"/>
      <c r="I699" s="40" t="s">
        <v>580</v>
      </c>
      <c r="J699" s="40"/>
      <c r="K699" s="40"/>
      <c r="L699" s="40" t="s">
        <v>581</v>
      </c>
      <c r="M699" s="40" t="str">
        <f t="shared" si="22"/>
        <v>1098 CE</v>
      </c>
      <c r="N699" s="40" t="str">
        <f t="shared" si="23"/>
        <v>AMSTERDAM</v>
      </c>
      <c r="O699" s="40" t="s">
        <v>582</v>
      </c>
      <c r="P699" s="40" t="s">
        <v>583</v>
      </c>
    </row>
    <row r="700" spans="3:16" ht="12.75" hidden="1">
      <c r="C700" s="40" t="s">
        <v>992</v>
      </c>
      <c r="D700" s="40"/>
      <c r="E700" s="40">
        <v>291</v>
      </c>
      <c r="F700" s="40">
        <v>1308</v>
      </c>
      <c r="G700" s="40">
        <f t="shared" si="21"/>
        <v>2911308</v>
      </c>
      <c r="H700" s="40"/>
      <c r="I700" s="40" t="s">
        <v>584</v>
      </c>
      <c r="J700" s="40"/>
      <c r="K700" s="40"/>
      <c r="L700" s="40" t="s">
        <v>585</v>
      </c>
      <c r="M700" s="40" t="str">
        <f t="shared" si="22"/>
        <v>1082 NP</v>
      </c>
      <c r="N700" s="40" t="str">
        <f t="shared" si="23"/>
        <v>AMSTERDAM</v>
      </c>
      <c r="O700" s="40" t="s">
        <v>586</v>
      </c>
      <c r="P700" s="40" t="s">
        <v>587</v>
      </c>
    </row>
    <row r="701" spans="3:16" ht="12.75" hidden="1">
      <c r="C701" s="40" t="s">
        <v>992</v>
      </c>
      <c r="D701" s="40"/>
      <c r="E701" s="40">
        <v>291</v>
      </c>
      <c r="F701" s="40">
        <v>1311</v>
      </c>
      <c r="G701" s="40">
        <f t="shared" si="21"/>
        <v>2911311</v>
      </c>
      <c r="H701" s="40" t="s">
        <v>1012</v>
      </c>
      <c r="I701" s="40" t="s">
        <v>588</v>
      </c>
      <c r="J701" s="40"/>
      <c r="K701" s="40"/>
      <c r="L701" s="40" t="s">
        <v>589</v>
      </c>
      <c r="M701" s="40" t="str">
        <f t="shared" si="22"/>
        <v>1431 LV</v>
      </c>
      <c r="N701" s="40" t="str">
        <f t="shared" si="23"/>
        <v>AALSMEER</v>
      </c>
      <c r="O701" s="40" t="s">
        <v>590</v>
      </c>
      <c r="P701" s="40" t="s">
        <v>591</v>
      </c>
    </row>
    <row r="702" spans="3:16" ht="12.75" hidden="1">
      <c r="C702" s="40" t="s">
        <v>992</v>
      </c>
      <c r="D702" s="40"/>
      <c r="E702" s="40">
        <v>291</v>
      </c>
      <c r="F702" s="40">
        <v>1312</v>
      </c>
      <c r="G702" s="40">
        <f t="shared" si="21"/>
        <v>2911312</v>
      </c>
      <c r="H702" s="40" t="s">
        <v>1012</v>
      </c>
      <c r="I702" s="40" t="s">
        <v>592</v>
      </c>
      <c r="J702" s="40"/>
      <c r="K702" s="40"/>
      <c r="L702" s="40" t="s">
        <v>537</v>
      </c>
      <c r="M702" s="40" t="str">
        <f t="shared" si="22"/>
        <v>1076 CV</v>
      </c>
      <c r="N702" s="40" t="str">
        <f t="shared" si="23"/>
        <v>AMSTERDAM</v>
      </c>
      <c r="O702" s="40" t="s">
        <v>335</v>
      </c>
      <c r="P702" s="40" t="s">
        <v>336</v>
      </c>
    </row>
    <row r="703" spans="3:16" ht="12.75" hidden="1">
      <c r="C703" s="40" t="s">
        <v>992</v>
      </c>
      <c r="D703" s="40"/>
      <c r="E703" s="40">
        <v>291</v>
      </c>
      <c r="F703" s="40">
        <v>1315</v>
      </c>
      <c r="G703" s="40">
        <f t="shared" si="21"/>
        <v>2911315</v>
      </c>
      <c r="H703" s="40"/>
      <c r="I703" s="40" t="s">
        <v>593</v>
      </c>
      <c r="J703" s="40"/>
      <c r="K703" s="40"/>
      <c r="L703" s="40" t="s">
        <v>594</v>
      </c>
      <c r="M703" s="40" t="str">
        <f t="shared" si="22"/>
        <v>1182 HL</v>
      </c>
      <c r="N703" s="40" t="str">
        <f t="shared" si="23"/>
        <v>AMSTELVEEN</v>
      </c>
      <c r="O703" s="40" t="s">
        <v>595</v>
      </c>
      <c r="P703" s="40" t="s">
        <v>596</v>
      </c>
    </row>
    <row r="704" spans="3:16" ht="12.75" hidden="1">
      <c r="C704" s="40" t="s">
        <v>992</v>
      </c>
      <c r="D704" s="40"/>
      <c r="E704" s="40">
        <v>291</v>
      </c>
      <c r="F704" s="40">
        <v>1320</v>
      </c>
      <c r="G704" s="40">
        <f t="shared" si="21"/>
        <v>2911320</v>
      </c>
      <c r="H704" s="40" t="s">
        <v>1185</v>
      </c>
      <c r="I704" s="40" t="s">
        <v>597</v>
      </c>
      <c r="J704" s="40"/>
      <c r="K704" s="40"/>
      <c r="L704" s="40" t="s">
        <v>598</v>
      </c>
      <c r="M704" s="40" t="str">
        <f t="shared" si="22"/>
        <v>1181 NC</v>
      </c>
      <c r="N704" s="40" t="str">
        <f t="shared" si="23"/>
        <v>AMSTELVEEN</v>
      </c>
      <c r="O704" s="40" t="s">
        <v>599</v>
      </c>
      <c r="P704" s="40" t="s">
        <v>600</v>
      </c>
    </row>
    <row r="705" spans="3:16" ht="12.75" hidden="1">
      <c r="C705" s="40" t="s">
        <v>992</v>
      </c>
      <c r="D705" s="40"/>
      <c r="E705" s="40">
        <v>291</v>
      </c>
      <c r="F705" s="40">
        <v>1350</v>
      </c>
      <c r="G705" s="40">
        <f t="shared" si="21"/>
        <v>2911350</v>
      </c>
      <c r="H705" s="40" t="s">
        <v>1012</v>
      </c>
      <c r="I705" s="40" t="s">
        <v>601</v>
      </c>
      <c r="J705" s="40"/>
      <c r="K705" s="40"/>
      <c r="L705" s="40" t="s">
        <v>602</v>
      </c>
      <c r="M705" s="40" t="str">
        <f t="shared" si="22"/>
        <v>1121 CJ</v>
      </c>
      <c r="N705" s="40" t="str">
        <f t="shared" si="23"/>
        <v>LANDSMEER</v>
      </c>
      <c r="O705" s="40" t="s">
        <v>603</v>
      </c>
      <c r="P705" s="40" t="s">
        <v>604</v>
      </c>
    </row>
    <row r="706" spans="3:16" ht="12.75" hidden="1">
      <c r="C706" s="40" t="s">
        <v>992</v>
      </c>
      <c r="D706" s="40"/>
      <c r="E706" s="40">
        <v>291</v>
      </c>
      <c r="F706" s="40">
        <v>1360</v>
      </c>
      <c r="G706" s="40">
        <f t="shared" si="21"/>
        <v>2911360</v>
      </c>
      <c r="H706" s="40" t="s">
        <v>1012</v>
      </c>
      <c r="I706" s="40" t="s">
        <v>605</v>
      </c>
      <c r="J706" s="40"/>
      <c r="K706" s="40"/>
      <c r="L706" s="40" t="s">
        <v>606</v>
      </c>
      <c r="M706" s="40" t="str">
        <f t="shared" si="22"/>
        <v>1625 HV</v>
      </c>
      <c r="N706" s="40" t="str">
        <f t="shared" si="23"/>
        <v>HOORN NH</v>
      </c>
      <c r="O706" s="40" t="s">
        <v>607</v>
      </c>
      <c r="P706" s="40" t="s">
        <v>608</v>
      </c>
    </row>
    <row r="707" spans="3:16" ht="12.75" hidden="1">
      <c r="C707" s="40" t="s">
        <v>992</v>
      </c>
      <c r="D707" s="40"/>
      <c r="E707" s="40">
        <v>291</v>
      </c>
      <c r="F707" s="40">
        <v>1370</v>
      </c>
      <c r="G707" s="40">
        <f t="shared" si="21"/>
        <v>2911370</v>
      </c>
      <c r="H707" s="40" t="s">
        <v>1012</v>
      </c>
      <c r="I707" s="40" t="s">
        <v>609</v>
      </c>
      <c r="J707" s="40"/>
      <c r="K707" s="40"/>
      <c r="L707" s="40" t="s">
        <v>610</v>
      </c>
      <c r="M707" s="40" t="str">
        <f t="shared" si="22"/>
        <v>1948 NN</v>
      </c>
      <c r="N707" s="40" t="str">
        <f t="shared" si="23"/>
        <v>BEVERWIJK</v>
      </c>
      <c r="O707" s="40" t="s">
        <v>611</v>
      </c>
      <c r="P707" s="40" t="s">
        <v>612</v>
      </c>
    </row>
    <row r="708" spans="3:16" ht="12.75" hidden="1">
      <c r="C708" s="40" t="s">
        <v>992</v>
      </c>
      <c r="D708" s="40"/>
      <c r="E708" s="40">
        <v>291</v>
      </c>
      <c r="F708" s="40">
        <v>1500</v>
      </c>
      <c r="G708" s="40">
        <f t="shared" si="21"/>
        <v>2911500</v>
      </c>
      <c r="H708" s="40" t="s">
        <v>1012</v>
      </c>
      <c r="I708" s="40" t="s">
        <v>613</v>
      </c>
      <c r="J708" s="40"/>
      <c r="K708" s="40"/>
      <c r="L708" s="40" t="s">
        <v>614</v>
      </c>
      <c r="M708" s="40" t="str">
        <f t="shared" si="22"/>
        <v>2289 CA</v>
      </c>
      <c r="N708" s="40" t="str">
        <f t="shared" si="23"/>
        <v>RIJSWIJK ZH</v>
      </c>
      <c r="O708" s="40" t="s">
        <v>615</v>
      </c>
      <c r="P708" s="40" t="s">
        <v>616</v>
      </c>
    </row>
    <row r="709" spans="3:16" ht="12.75" hidden="1">
      <c r="C709" s="40" t="s">
        <v>992</v>
      </c>
      <c r="D709" s="40"/>
      <c r="E709" s="40">
        <v>291</v>
      </c>
      <c r="F709" s="40">
        <v>1501</v>
      </c>
      <c r="G709" s="40">
        <f t="shared" si="21"/>
        <v>2911501</v>
      </c>
      <c r="H709" s="40"/>
      <c r="I709" s="40" t="s">
        <v>617</v>
      </c>
      <c r="J709" s="40"/>
      <c r="K709" s="40"/>
      <c r="L709" s="40" t="s">
        <v>618</v>
      </c>
      <c r="M709" s="40" t="str">
        <f t="shared" si="22"/>
        <v>3137 XB</v>
      </c>
      <c r="N709" s="40" t="str">
        <f t="shared" si="23"/>
        <v>VLAARDINGEN</v>
      </c>
      <c r="O709" s="40" t="s">
        <v>619</v>
      </c>
      <c r="P709" s="40" t="s">
        <v>620</v>
      </c>
    </row>
    <row r="710" spans="3:16" ht="12.75" hidden="1">
      <c r="C710" s="40" t="s">
        <v>992</v>
      </c>
      <c r="D710" s="40"/>
      <c r="E710" s="40">
        <v>291</v>
      </c>
      <c r="F710" s="40">
        <v>1502</v>
      </c>
      <c r="G710" s="40">
        <f t="shared" si="21"/>
        <v>2911502</v>
      </c>
      <c r="H710" s="40" t="s">
        <v>993</v>
      </c>
      <c r="I710" s="40" t="s">
        <v>621</v>
      </c>
      <c r="J710" s="40"/>
      <c r="K710" s="40"/>
      <c r="L710" s="40" t="s">
        <v>622</v>
      </c>
      <c r="M710" s="40" t="str">
        <f t="shared" si="22"/>
        <v>2562 EV</v>
      </c>
      <c r="N710" s="40" t="str">
        <f t="shared" si="23"/>
        <v>'S-GRAVENHAGE</v>
      </c>
      <c r="O710" s="40" t="s">
        <v>623</v>
      </c>
      <c r="P710" s="40" t="s">
        <v>624</v>
      </c>
    </row>
    <row r="711" spans="3:16" ht="12.75" hidden="1">
      <c r="C711" s="40" t="s">
        <v>992</v>
      </c>
      <c r="D711" s="40"/>
      <c r="E711" s="40">
        <v>291</v>
      </c>
      <c r="F711" s="40">
        <v>1503</v>
      </c>
      <c r="G711" s="40">
        <f t="shared" si="21"/>
        <v>2911503</v>
      </c>
      <c r="H711" s="40"/>
      <c r="I711" s="40" t="s">
        <v>625</v>
      </c>
      <c r="J711" s="40"/>
      <c r="K711" s="40"/>
      <c r="L711" s="40" t="s">
        <v>626</v>
      </c>
      <c r="M711" s="40" t="str">
        <f t="shared" si="22"/>
        <v>2582 HS</v>
      </c>
      <c r="N711" s="40" t="str">
        <f t="shared" si="23"/>
        <v>'S-GRAVENHAGE</v>
      </c>
      <c r="O711" s="40" t="s">
        <v>627</v>
      </c>
      <c r="P711" s="40" t="s">
        <v>628</v>
      </c>
    </row>
    <row r="712" spans="3:16" ht="12.75" hidden="1">
      <c r="C712" s="40" t="s">
        <v>992</v>
      </c>
      <c r="D712" s="40"/>
      <c r="E712" s="40">
        <v>291</v>
      </c>
      <c r="F712" s="40">
        <v>1505</v>
      </c>
      <c r="G712" s="40">
        <f t="shared" si="21"/>
        <v>2911505</v>
      </c>
      <c r="H712" s="40" t="s">
        <v>993</v>
      </c>
      <c r="I712" s="40" t="s">
        <v>629</v>
      </c>
      <c r="J712" s="40"/>
      <c r="K712" s="40"/>
      <c r="L712" s="40" t="s">
        <v>630</v>
      </c>
      <c r="M712" s="40" t="str">
        <f t="shared" si="22"/>
        <v>2288 GG</v>
      </c>
      <c r="N712" s="40" t="str">
        <f t="shared" si="23"/>
        <v>RIJSWIJK ZH</v>
      </c>
      <c r="O712" s="40" t="s">
        <v>631</v>
      </c>
      <c r="P712" s="40" t="s">
        <v>632</v>
      </c>
    </row>
    <row r="713" spans="3:16" ht="12.75" hidden="1">
      <c r="C713" s="40" t="s">
        <v>992</v>
      </c>
      <c r="D713" s="40"/>
      <c r="E713" s="40">
        <v>291</v>
      </c>
      <c r="F713" s="40">
        <v>1507</v>
      </c>
      <c r="G713" s="40">
        <f t="shared" si="21"/>
        <v>2911507</v>
      </c>
      <c r="H713" s="40" t="s">
        <v>1185</v>
      </c>
      <c r="I713" s="40" t="s">
        <v>633</v>
      </c>
      <c r="J713" s="40"/>
      <c r="K713" s="40"/>
      <c r="L713" s="40" t="s">
        <v>634</v>
      </c>
      <c r="M713" s="40" t="str">
        <f t="shared" si="22"/>
        <v>2514 AK</v>
      </c>
      <c r="N713" s="40" t="str">
        <f t="shared" si="23"/>
        <v>'S-GRAVENHAGE</v>
      </c>
      <c r="O713" s="40" t="s">
        <v>635</v>
      </c>
      <c r="P713" s="40" t="s">
        <v>636</v>
      </c>
    </row>
    <row r="714" spans="3:16" ht="12.75" hidden="1">
      <c r="C714" s="40" t="s">
        <v>992</v>
      </c>
      <c r="D714" s="40"/>
      <c r="E714" s="40">
        <v>291</v>
      </c>
      <c r="F714" s="40">
        <v>1508</v>
      </c>
      <c r="G714" s="40">
        <f aca="true" t="shared" si="24" ref="G714:G777">E714*10000+F714</f>
        <v>2911508</v>
      </c>
      <c r="H714" s="40" t="s">
        <v>1012</v>
      </c>
      <c r="I714" s="40" t="s">
        <v>637</v>
      </c>
      <c r="J714" s="40"/>
      <c r="K714" s="40"/>
      <c r="L714" s="40" t="s">
        <v>638</v>
      </c>
      <c r="M714" s="40" t="str">
        <f aca="true" t="shared" si="25" ref="M714:M777">LEFT(O714,7)</f>
        <v>2289 CM</v>
      </c>
      <c r="N714" s="40" t="str">
        <f aca="true" t="shared" si="26" ref="N714:N777">REPLACE(O714,1,9,"")</f>
        <v>RIJSWIJK ZH</v>
      </c>
      <c r="O714" s="40" t="s">
        <v>639</v>
      </c>
      <c r="P714" s="40" t="s">
        <v>640</v>
      </c>
    </row>
    <row r="715" spans="3:16" ht="12.75" hidden="1">
      <c r="C715" s="40" t="s">
        <v>992</v>
      </c>
      <c r="D715" s="40"/>
      <c r="E715" s="40">
        <v>291</v>
      </c>
      <c r="F715" s="40">
        <v>1512</v>
      </c>
      <c r="G715" s="40">
        <f t="shared" si="24"/>
        <v>2911512</v>
      </c>
      <c r="H715" s="40"/>
      <c r="I715" s="40" t="s">
        <v>641</v>
      </c>
      <c r="J715" s="40"/>
      <c r="K715" s="40"/>
      <c r="L715" s="40" t="s">
        <v>642</v>
      </c>
      <c r="M715" s="40" t="str">
        <f t="shared" si="25"/>
        <v>2333 AA</v>
      </c>
      <c r="N715" s="40" t="str">
        <f t="shared" si="26"/>
        <v>LEIDEN</v>
      </c>
      <c r="O715" s="40" t="s">
        <v>643</v>
      </c>
      <c r="P715" s="40" t="s">
        <v>644</v>
      </c>
    </row>
    <row r="716" spans="3:16" ht="12.75" hidden="1">
      <c r="C716" s="40" t="s">
        <v>992</v>
      </c>
      <c r="D716" s="40"/>
      <c r="E716" s="40">
        <v>291</v>
      </c>
      <c r="F716" s="40">
        <v>1515</v>
      </c>
      <c r="G716" s="40">
        <f t="shared" si="24"/>
        <v>2911515</v>
      </c>
      <c r="H716" s="40" t="s">
        <v>993</v>
      </c>
      <c r="I716" s="40" t="s">
        <v>2395</v>
      </c>
      <c r="J716" s="40"/>
      <c r="K716" s="40" t="s">
        <v>645</v>
      </c>
      <c r="L716" s="40" t="s">
        <v>2397</v>
      </c>
      <c r="M716" s="40" t="str">
        <f t="shared" si="25"/>
        <v>2700 AE</v>
      </c>
      <c r="N716" s="40" t="str">
        <f t="shared" si="26"/>
        <v>ZOETERMEER</v>
      </c>
      <c r="O716" s="40" t="s">
        <v>2398</v>
      </c>
      <c r="P716" s="40" t="s">
        <v>2399</v>
      </c>
    </row>
    <row r="717" spans="3:16" ht="12.75" hidden="1">
      <c r="C717" s="40" t="s">
        <v>992</v>
      </c>
      <c r="D717" s="40"/>
      <c r="E717" s="40">
        <v>291</v>
      </c>
      <c r="F717" s="40">
        <v>1518</v>
      </c>
      <c r="G717" s="40">
        <f t="shared" si="24"/>
        <v>2911518</v>
      </c>
      <c r="H717" s="40"/>
      <c r="I717" s="40" t="s">
        <v>646</v>
      </c>
      <c r="J717" s="40"/>
      <c r="K717" s="40"/>
      <c r="L717" s="40" t="s">
        <v>647</v>
      </c>
      <c r="M717" s="40" t="str">
        <f t="shared" si="25"/>
        <v>2353 GA</v>
      </c>
      <c r="N717" s="40" t="str">
        <f t="shared" si="26"/>
        <v>LEIDERDORP</v>
      </c>
      <c r="O717" s="40" t="s">
        <v>648</v>
      </c>
      <c r="P717" s="40" t="s">
        <v>649</v>
      </c>
    </row>
    <row r="718" spans="3:16" ht="12.75" hidden="1">
      <c r="C718" s="40" t="s">
        <v>992</v>
      </c>
      <c r="D718" s="40"/>
      <c r="E718" s="40">
        <v>291</v>
      </c>
      <c r="F718" s="40">
        <v>1520</v>
      </c>
      <c r="G718" s="40">
        <f t="shared" si="24"/>
        <v>2911520</v>
      </c>
      <c r="H718" s="40" t="s">
        <v>1985</v>
      </c>
      <c r="I718" s="40" t="s">
        <v>650</v>
      </c>
      <c r="J718" s="40"/>
      <c r="K718" s="40"/>
      <c r="L718" s="40" t="s">
        <v>1924</v>
      </c>
      <c r="M718" s="40" t="str">
        <f t="shared" si="25"/>
        <v>2760 AA</v>
      </c>
      <c r="N718" s="40" t="str">
        <f t="shared" si="26"/>
        <v>ZEVENHUIZEN ZH</v>
      </c>
      <c r="O718" s="40" t="s">
        <v>2567</v>
      </c>
      <c r="P718" s="40" t="s">
        <v>2568</v>
      </c>
    </row>
    <row r="719" spans="3:16" ht="12.75" hidden="1">
      <c r="C719" s="40" t="s">
        <v>992</v>
      </c>
      <c r="D719" s="40"/>
      <c r="E719" s="40">
        <v>291</v>
      </c>
      <c r="F719" s="40">
        <v>1521</v>
      </c>
      <c r="G719" s="40">
        <f t="shared" si="24"/>
        <v>2911521</v>
      </c>
      <c r="H719" s="40" t="s">
        <v>1985</v>
      </c>
      <c r="I719" s="40" t="s">
        <v>651</v>
      </c>
      <c r="J719" s="40"/>
      <c r="K719" s="40"/>
      <c r="L719" s="40" t="s">
        <v>652</v>
      </c>
      <c r="M719" s="40" t="str">
        <f t="shared" si="25"/>
        <v>2353 GA</v>
      </c>
      <c r="N719" s="40" t="str">
        <f t="shared" si="26"/>
        <v>LEIDERDORP</v>
      </c>
      <c r="O719" s="40" t="s">
        <v>648</v>
      </c>
      <c r="P719" s="40" t="s">
        <v>653</v>
      </c>
    </row>
    <row r="720" spans="3:16" ht="12.75" hidden="1">
      <c r="C720" s="40" t="s">
        <v>992</v>
      </c>
      <c r="D720" s="40"/>
      <c r="E720" s="40">
        <v>291</v>
      </c>
      <c r="F720" s="40">
        <v>1522</v>
      </c>
      <c r="G720" s="40">
        <f t="shared" si="24"/>
        <v>2911522</v>
      </c>
      <c r="H720" s="40"/>
      <c r="I720" s="40" t="s">
        <v>654</v>
      </c>
      <c r="J720" s="40"/>
      <c r="K720" s="40"/>
      <c r="L720" s="40" t="s">
        <v>655</v>
      </c>
      <c r="M720" s="40" t="str">
        <f t="shared" si="25"/>
        <v>2502 CL</v>
      </c>
      <c r="N720" s="40" t="str">
        <f t="shared" si="26"/>
        <v>'S-GRAVENHAGE</v>
      </c>
      <c r="O720" s="40" t="s">
        <v>656</v>
      </c>
      <c r="P720" s="40" t="s">
        <v>657</v>
      </c>
    </row>
    <row r="721" spans="3:16" ht="12.75" hidden="1">
      <c r="C721" s="40" t="s">
        <v>992</v>
      </c>
      <c r="D721" s="40"/>
      <c r="E721" s="40">
        <v>291</v>
      </c>
      <c r="F721" s="40">
        <v>1530</v>
      </c>
      <c r="G721" s="40">
        <f t="shared" si="24"/>
        <v>2911530</v>
      </c>
      <c r="H721" s="40" t="s">
        <v>1985</v>
      </c>
      <c r="I721" s="40" t="s">
        <v>658</v>
      </c>
      <c r="J721" s="40"/>
      <c r="K721" s="40"/>
      <c r="L721" s="40" t="s">
        <v>659</v>
      </c>
      <c r="M721" s="40" t="str">
        <f t="shared" si="25"/>
        <v>3508 AH</v>
      </c>
      <c r="N721" s="40" t="str">
        <f t="shared" si="26"/>
        <v>UTRECHT</v>
      </c>
      <c r="O721" s="40" t="s">
        <v>660</v>
      </c>
      <c r="P721" s="40" t="s">
        <v>661</v>
      </c>
    </row>
    <row r="722" spans="3:16" ht="12.75" hidden="1">
      <c r="C722" s="40" t="s">
        <v>992</v>
      </c>
      <c r="D722" s="40"/>
      <c r="E722" s="40">
        <v>291</v>
      </c>
      <c r="F722" s="40">
        <v>1700</v>
      </c>
      <c r="G722" s="40">
        <f t="shared" si="24"/>
        <v>2911700</v>
      </c>
      <c r="H722" s="40" t="s">
        <v>1012</v>
      </c>
      <c r="I722" s="40" t="s">
        <v>662</v>
      </c>
      <c r="J722" s="40"/>
      <c r="K722" s="40"/>
      <c r="L722" s="40" t="s">
        <v>2287</v>
      </c>
      <c r="M722" s="40" t="str">
        <f t="shared" si="25"/>
        <v>6880 AG</v>
      </c>
      <c r="N722" s="40" t="str">
        <f t="shared" si="26"/>
        <v>VELP GLD</v>
      </c>
      <c r="O722" s="40" t="s">
        <v>663</v>
      </c>
      <c r="P722" s="40" t="s">
        <v>664</v>
      </c>
    </row>
    <row r="723" spans="3:16" ht="12.75" hidden="1">
      <c r="C723" s="40" t="s">
        <v>992</v>
      </c>
      <c r="D723" s="40"/>
      <c r="E723" s="40">
        <v>291</v>
      </c>
      <c r="F723" s="40">
        <v>1701</v>
      </c>
      <c r="G723" s="40">
        <f t="shared" si="24"/>
        <v>2911701</v>
      </c>
      <c r="H723" s="40" t="s">
        <v>1012</v>
      </c>
      <c r="I723" s="40" t="s">
        <v>665</v>
      </c>
      <c r="J723" s="40"/>
      <c r="K723" s="40"/>
      <c r="L723" s="40" t="s">
        <v>666</v>
      </c>
      <c r="M723" s="40" t="str">
        <f t="shared" si="25"/>
        <v>2904 EP</v>
      </c>
      <c r="N723" s="40" t="str">
        <f t="shared" si="26"/>
        <v>CAPELLE AAN DEN IJSSEL</v>
      </c>
      <c r="O723" s="40" t="s">
        <v>667</v>
      </c>
      <c r="P723" s="40" t="s">
        <v>668</v>
      </c>
    </row>
    <row r="724" spans="3:16" ht="12.75" hidden="1">
      <c r="C724" s="40" t="s">
        <v>992</v>
      </c>
      <c r="D724" s="40"/>
      <c r="E724" s="40">
        <v>291</v>
      </c>
      <c r="F724" s="40">
        <v>1703</v>
      </c>
      <c r="G724" s="40">
        <f t="shared" si="24"/>
        <v>2911703</v>
      </c>
      <c r="H724" s="40" t="s">
        <v>993</v>
      </c>
      <c r="I724" s="40" t="s">
        <v>669</v>
      </c>
      <c r="J724" s="40"/>
      <c r="K724" s="40"/>
      <c r="L724" s="40" t="s">
        <v>670</v>
      </c>
      <c r="M724" s="40" t="str">
        <f t="shared" si="25"/>
        <v>3011 GB</v>
      </c>
      <c r="N724" s="40" t="str">
        <f t="shared" si="26"/>
        <v>ROTTERDAM</v>
      </c>
      <c r="O724" s="40" t="s">
        <v>671</v>
      </c>
      <c r="P724" s="40" t="s">
        <v>672</v>
      </c>
    </row>
    <row r="725" spans="3:16" ht="12.75" hidden="1">
      <c r="C725" s="40" t="s">
        <v>992</v>
      </c>
      <c r="D725" s="40"/>
      <c r="E725" s="40">
        <v>291</v>
      </c>
      <c r="F725" s="40">
        <v>1704</v>
      </c>
      <c r="G725" s="40">
        <f t="shared" si="24"/>
        <v>2911704</v>
      </c>
      <c r="H725" s="40"/>
      <c r="I725" s="40" t="s">
        <v>673</v>
      </c>
      <c r="J725" s="40"/>
      <c r="K725" s="40"/>
      <c r="L725" s="40" t="s">
        <v>674</v>
      </c>
      <c r="M725" s="40" t="str">
        <f t="shared" si="25"/>
        <v>3011 XH</v>
      </c>
      <c r="N725" s="40" t="str">
        <f t="shared" si="26"/>
        <v>ROTTERDAM</v>
      </c>
      <c r="O725" s="40" t="s">
        <v>675</v>
      </c>
      <c r="P725" s="40" t="s">
        <v>676</v>
      </c>
    </row>
    <row r="726" spans="3:16" ht="12.75" hidden="1">
      <c r="C726" s="40" t="s">
        <v>992</v>
      </c>
      <c r="D726" s="40"/>
      <c r="E726" s="40">
        <v>291</v>
      </c>
      <c r="F726" s="40">
        <v>1705</v>
      </c>
      <c r="G726" s="40">
        <f t="shared" si="24"/>
        <v>2911705</v>
      </c>
      <c r="H726" s="40" t="s">
        <v>1185</v>
      </c>
      <c r="I726" s="40" t="s">
        <v>677</v>
      </c>
      <c r="J726" s="40"/>
      <c r="K726" s="40"/>
      <c r="L726" s="40" t="s">
        <v>577</v>
      </c>
      <c r="M726" s="40" t="str">
        <f t="shared" si="25"/>
        <v>3083 BL</v>
      </c>
      <c r="N726" s="40" t="str">
        <f t="shared" si="26"/>
        <v>ROTTERDAM</v>
      </c>
      <c r="O726" s="40" t="s">
        <v>578</v>
      </c>
      <c r="P726" s="40" t="s">
        <v>579</v>
      </c>
    </row>
    <row r="727" spans="3:16" ht="12.75" hidden="1">
      <c r="C727" s="40" t="s">
        <v>992</v>
      </c>
      <c r="D727" s="40"/>
      <c r="E727" s="40">
        <v>291</v>
      </c>
      <c r="F727" s="40">
        <v>1706</v>
      </c>
      <c r="G727" s="40">
        <f t="shared" si="24"/>
        <v>2911706</v>
      </c>
      <c r="H727" s="40" t="s">
        <v>993</v>
      </c>
      <c r="I727" s="40" t="s">
        <v>678</v>
      </c>
      <c r="J727" s="40"/>
      <c r="K727" s="40"/>
      <c r="L727" s="40" t="s">
        <v>679</v>
      </c>
      <c r="M727" s="40" t="str">
        <f t="shared" si="25"/>
        <v>3071 AA</v>
      </c>
      <c r="N727" s="40" t="str">
        <f t="shared" si="26"/>
        <v>ROTTERDAM</v>
      </c>
      <c r="O727" s="40" t="s">
        <v>680</v>
      </c>
      <c r="P727" s="40" t="s">
        <v>681</v>
      </c>
    </row>
    <row r="728" spans="3:16" ht="12.75" hidden="1">
      <c r="C728" s="40" t="s">
        <v>992</v>
      </c>
      <c r="D728" s="40"/>
      <c r="E728" s="40">
        <v>291</v>
      </c>
      <c r="F728" s="40">
        <v>1708</v>
      </c>
      <c r="G728" s="40">
        <f t="shared" si="24"/>
        <v>2911708</v>
      </c>
      <c r="H728" s="40" t="s">
        <v>993</v>
      </c>
      <c r="I728" s="40" t="s">
        <v>682</v>
      </c>
      <c r="J728" s="40"/>
      <c r="K728" s="40"/>
      <c r="L728" s="40" t="s">
        <v>683</v>
      </c>
      <c r="M728" s="40" t="str">
        <f t="shared" si="25"/>
        <v>3083 VP</v>
      </c>
      <c r="N728" s="40" t="str">
        <f t="shared" si="26"/>
        <v>ROTTERDAM</v>
      </c>
      <c r="O728" s="40" t="s">
        <v>684</v>
      </c>
      <c r="P728" s="40" t="s">
        <v>685</v>
      </c>
    </row>
    <row r="729" spans="3:16" ht="12.75" hidden="1">
      <c r="C729" s="40" t="s">
        <v>992</v>
      </c>
      <c r="D729" s="40"/>
      <c r="E729" s="40">
        <v>291</v>
      </c>
      <c r="F729" s="40">
        <v>1709</v>
      </c>
      <c r="G729" s="40">
        <f t="shared" si="24"/>
        <v>2911709</v>
      </c>
      <c r="H729" s="40" t="s">
        <v>993</v>
      </c>
      <c r="I729" s="40" t="s">
        <v>686</v>
      </c>
      <c r="J729" s="40"/>
      <c r="K729" s="40"/>
      <c r="L729" s="40" t="s">
        <v>687</v>
      </c>
      <c r="M729" s="40" t="str">
        <f t="shared" si="25"/>
        <v>3001 HG</v>
      </c>
      <c r="N729" s="40" t="str">
        <f t="shared" si="26"/>
        <v>ROTTERDAM</v>
      </c>
      <c r="O729" s="40" t="s">
        <v>688</v>
      </c>
      <c r="P729" s="40" t="s">
        <v>689</v>
      </c>
    </row>
    <row r="730" spans="3:16" ht="12.75" hidden="1">
      <c r="C730" s="40" t="s">
        <v>992</v>
      </c>
      <c r="D730" s="40"/>
      <c r="E730" s="40">
        <v>291</v>
      </c>
      <c r="F730" s="40">
        <v>1710</v>
      </c>
      <c r="G730" s="40">
        <f t="shared" si="24"/>
        <v>2911710</v>
      </c>
      <c r="H730" s="40" t="s">
        <v>1012</v>
      </c>
      <c r="I730" s="40" t="s">
        <v>690</v>
      </c>
      <c r="J730" s="40"/>
      <c r="K730" s="40"/>
      <c r="L730" s="40" t="s">
        <v>2129</v>
      </c>
      <c r="M730" s="40" t="str">
        <f t="shared" si="25"/>
        <v>5657 EA</v>
      </c>
      <c r="N730" s="40" t="str">
        <f t="shared" si="26"/>
        <v>EINDHOVEN</v>
      </c>
      <c r="O730" s="40" t="s">
        <v>2130</v>
      </c>
      <c r="P730" s="40" t="s">
        <v>2131</v>
      </c>
    </row>
    <row r="731" spans="3:16" ht="12.75" hidden="1">
      <c r="C731" s="40" t="s">
        <v>992</v>
      </c>
      <c r="D731" s="40"/>
      <c r="E731" s="40">
        <v>291</v>
      </c>
      <c r="F731" s="40">
        <v>1712</v>
      </c>
      <c r="G731" s="40">
        <f t="shared" si="24"/>
        <v>2911712</v>
      </c>
      <c r="H731" s="40" t="s">
        <v>993</v>
      </c>
      <c r="I731" s="40" t="s">
        <v>691</v>
      </c>
      <c r="J731" s="40"/>
      <c r="K731" s="40"/>
      <c r="L731" s="40" t="s">
        <v>2240</v>
      </c>
      <c r="M731" s="40" t="str">
        <f t="shared" si="25"/>
        <v>3990 GE</v>
      </c>
      <c r="N731" s="40" t="str">
        <f t="shared" si="26"/>
        <v>HOUTEN</v>
      </c>
      <c r="O731" s="40" t="s">
        <v>692</v>
      </c>
      <c r="P731" s="40" t="s">
        <v>693</v>
      </c>
    </row>
    <row r="732" spans="3:16" ht="12.75" hidden="1">
      <c r="C732" s="40" t="s">
        <v>992</v>
      </c>
      <c r="D732" s="40"/>
      <c r="E732" s="40">
        <v>291</v>
      </c>
      <c r="F732" s="40">
        <v>1714</v>
      </c>
      <c r="G732" s="40">
        <f t="shared" si="24"/>
        <v>2911714</v>
      </c>
      <c r="H732" s="40" t="s">
        <v>1012</v>
      </c>
      <c r="I732" s="40" t="s">
        <v>694</v>
      </c>
      <c r="J732" s="40"/>
      <c r="K732" s="40"/>
      <c r="L732" s="40" t="s">
        <v>695</v>
      </c>
      <c r="M732" s="40" t="str">
        <f t="shared" si="25"/>
        <v>3011 TG</v>
      </c>
      <c r="N732" s="40" t="str">
        <f t="shared" si="26"/>
        <v>ROTTERDAM</v>
      </c>
      <c r="O732" s="40" t="s">
        <v>696</v>
      </c>
      <c r="P732" s="40" t="s">
        <v>697</v>
      </c>
    </row>
    <row r="733" spans="3:16" ht="12.75" hidden="1">
      <c r="C733" s="40" t="s">
        <v>992</v>
      </c>
      <c r="D733" s="40"/>
      <c r="E733" s="40">
        <v>291</v>
      </c>
      <c r="F733" s="40">
        <v>1715</v>
      </c>
      <c r="G733" s="40">
        <f t="shared" si="24"/>
        <v>2911715</v>
      </c>
      <c r="H733" s="40" t="s">
        <v>993</v>
      </c>
      <c r="I733" s="40" t="s">
        <v>698</v>
      </c>
      <c r="J733" s="40"/>
      <c r="K733" s="40"/>
      <c r="L733" s="40" t="s">
        <v>699</v>
      </c>
      <c r="M733" s="40" t="str">
        <f t="shared" si="25"/>
        <v>3208 KM</v>
      </c>
      <c r="N733" s="40" t="str">
        <f t="shared" si="26"/>
        <v>SPIJKENISSE</v>
      </c>
      <c r="O733" s="40" t="s">
        <v>700</v>
      </c>
      <c r="P733" s="40" t="s">
        <v>701</v>
      </c>
    </row>
    <row r="734" spans="3:16" ht="12.75" hidden="1">
      <c r="C734" s="40" t="s">
        <v>992</v>
      </c>
      <c r="D734" s="40"/>
      <c r="E734" s="40">
        <v>291</v>
      </c>
      <c r="F734" s="40">
        <v>1716</v>
      </c>
      <c r="G734" s="40">
        <f t="shared" si="24"/>
        <v>2911716</v>
      </c>
      <c r="H734" s="40"/>
      <c r="I734" s="40" t="s">
        <v>702</v>
      </c>
      <c r="J734" s="40"/>
      <c r="K734" s="40"/>
      <c r="L734" s="40" t="s">
        <v>2369</v>
      </c>
      <c r="M734" s="40" t="str">
        <f t="shared" si="25"/>
        <v>3008 PC</v>
      </c>
      <c r="N734" s="40" t="str">
        <f t="shared" si="26"/>
        <v>ROTTERDAM</v>
      </c>
      <c r="O734" s="40" t="s">
        <v>2370</v>
      </c>
      <c r="P734" s="40" t="s">
        <v>2371</v>
      </c>
    </row>
    <row r="735" spans="3:16" ht="12.75" hidden="1">
      <c r="C735" s="40" t="s">
        <v>992</v>
      </c>
      <c r="D735" s="40"/>
      <c r="E735" s="40">
        <v>291</v>
      </c>
      <c r="F735" s="40">
        <v>1717</v>
      </c>
      <c r="G735" s="40">
        <f t="shared" si="24"/>
        <v>2911717</v>
      </c>
      <c r="H735" s="40"/>
      <c r="I735" s="40" t="s">
        <v>703</v>
      </c>
      <c r="J735" s="40"/>
      <c r="K735" s="40"/>
      <c r="L735" s="40" t="s">
        <v>704</v>
      </c>
      <c r="M735" s="40" t="str">
        <f t="shared" si="25"/>
        <v>3055 JK</v>
      </c>
      <c r="N735" s="40" t="str">
        <f t="shared" si="26"/>
        <v>ROTTERDAM</v>
      </c>
      <c r="O735" s="40" t="s">
        <v>705</v>
      </c>
      <c r="P735" s="40" t="s">
        <v>706</v>
      </c>
    </row>
    <row r="736" spans="3:16" ht="12.75" hidden="1">
      <c r="C736" s="40" t="s">
        <v>992</v>
      </c>
      <c r="D736" s="40"/>
      <c r="E736" s="40">
        <v>291</v>
      </c>
      <c r="F736" s="40">
        <v>1718</v>
      </c>
      <c r="G736" s="40">
        <f t="shared" si="24"/>
        <v>2911718</v>
      </c>
      <c r="H736" s="40" t="s">
        <v>707</v>
      </c>
      <c r="I736" s="40" t="s">
        <v>708</v>
      </c>
      <c r="J736" s="40"/>
      <c r="K736" s="40"/>
      <c r="L736" s="40" t="s">
        <v>2040</v>
      </c>
      <c r="M736" s="40" t="str">
        <f t="shared" si="25"/>
        <v>3067 GH</v>
      </c>
      <c r="N736" s="40" t="str">
        <f t="shared" si="26"/>
        <v>ROTTERDAM</v>
      </c>
      <c r="O736" s="40" t="s">
        <v>2041</v>
      </c>
      <c r="P736" s="40" t="s">
        <v>2042</v>
      </c>
    </row>
    <row r="737" spans="3:16" ht="12.75" hidden="1">
      <c r="C737" s="40" t="s">
        <v>992</v>
      </c>
      <c r="D737" s="40"/>
      <c r="E737" s="40">
        <v>291</v>
      </c>
      <c r="F737" s="40">
        <v>1720</v>
      </c>
      <c r="G737" s="40">
        <f t="shared" si="24"/>
        <v>2911720</v>
      </c>
      <c r="H737" s="40" t="s">
        <v>1012</v>
      </c>
      <c r="I737" s="40" t="s">
        <v>709</v>
      </c>
      <c r="J737" s="40"/>
      <c r="K737" s="40"/>
      <c r="L737" s="40" t="s">
        <v>710</v>
      </c>
      <c r="M737" s="40" t="str">
        <f t="shared" si="25"/>
        <v>3334 KD</v>
      </c>
      <c r="N737" s="40" t="str">
        <f t="shared" si="26"/>
        <v>ZWIJNDRECHT</v>
      </c>
      <c r="O737" s="40" t="s">
        <v>711</v>
      </c>
      <c r="P737" s="40" t="s">
        <v>712</v>
      </c>
    </row>
    <row r="738" spans="3:16" ht="12.75" hidden="1">
      <c r="C738" s="40" t="s">
        <v>992</v>
      </c>
      <c r="D738" s="40"/>
      <c r="E738" s="40">
        <v>291</v>
      </c>
      <c r="F738" s="40">
        <v>1730</v>
      </c>
      <c r="G738" s="40">
        <f t="shared" si="24"/>
        <v>2911730</v>
      </c>
      <c r="H738" s="40"/>
      <c r="I738" s="40" t="s">
        <v>713</v>
      </c>
      <c r="J738" s="40"/>
      <c r="K738" s="40"/>
      <c r="L738" s="40" t="s">
        <v>1652</v>
      </c>
      <c r="M738" s="40" t="str">
        <f t="shared" si="25"/>
        <v>2900 AR</v>
      </c>
      <c r="N738" s="40" t="str">
        <f t="shared" si="26"/>
        <v>CAPELLE AAN DEN IJSSEL</v>
      </c>
      <c r="O738" s="40" t="s">
        <v>1653</v>
      </c>
      <c r="P738" s="40" t="s">
        <v>1654</v>
      </c>
    </row>
    <row r="739" spans="3:16" ht="12.75" hidden="1">
      <c r="C739" s="40" t="s">
        <v>992</v>
      </c>
      <c r="D739" s="40"/>
      <c r="E739" s="40">
        <v>291</v>
      </c>
      <c r="F739" s="40">
        <v>1735</v>
      </c>
      <c r="G739" s="40">
        <f t="shared" si="24"/>
        <v>2911735</v>
      </c>
      <c r="H739" s="40" t="s">
        <v>1012</v>
      </c>
      <c r="I739" s="40" t="s">
        <v>714</v>
      </c>
      <c r="J739" s="40"/>
      <c r="K739" s="40"/>
      <c r="L739" s="40" t="s">
        <v>715</v>
      </c>
      <c r="M739" s="40" t="str">
        <f t="shared" si="25"/>
        <v>2803 HH</v>
      </c>
      <c r="N739" s="40" t="str">
        <f t="shared" si="26"/>
        <v>GOUDA</v>
      </c>
      <c r="O739" s="40" t="s">
        <v>716</v>
      </c>
      <c r="P739" s="40" t="s">
        <v>717</v>
      </c>
    </row>
    <row r="740" spans="3:16" ht="12.75" hidden="1">
      <c r="C740" s="40" t="s">
        <v>992</v>
      </c>
      <c r="D740" s="40"/>
      <c r="E740" s="40">
        <v>291</v>
      </c>
      <c r="F740" s="40">
        <v>1750</v>
      </c>
      <c r="G740" s="40">
        <f t="shared" si="24"/>
        <v>2911750</v>
      </c>
      <c r="H740" s="40" t="s">
        <v>993</v>
      </c>
      <c r="I740" s="40" t="s">
        <v>718</v>
      </c>
      <c r="J740" s="40"/>
      <c r="K740" s="40"/>
      <c r="L740" s="40" t="s">
        <v>2286</v>
      </c>
      <c r="M740" s="40" t="str">
        <f t="shared" si="25"/>
        <v>3350 AG</v>
      </c>
      <c r="N740" s="40" t="str">
        <f t="shared" si="26"/>
        <v>PAPENDRECHT</v>
      </c>
      <c r="O740" s="40" t="s">
        <v>719</v>
      </c>
      <c r="P740" s="40" t="s">
        <v>720</v>
      </c>
    </row>
    <row r="741" spans="3:16" ht="12.75" hidden="1">
      <c r="C741" s="40" t="s">
        <v>992</v>
      </c>
      <c r="D741" s="40"/>
      <c r="E741" s="40">
        <v>291</v>
      </c>
      <c r="F741" s="40">
        <v>2000</v>
      </c>
      <c r="G741" s="40">
        <f t="shared" si="24"/>
        <v>2912000</v>
      </c>
      <c r="H741" s="40"/>
      <c r="I741" s="40" t="s">
        <v>721</v>
      </c>
      <c r="J741" s="40"/>
      <c r="K741" s="40"/>
      <c r="L741" s="40" t="s">
        <v>722</v>
      </c>
      <c r="M741" s="40" t="str">
        <f t="shared" si="25"/>
        <v>6891 DG</v>
      </c>
      <c r="N741" s="40" t="str">
        <f t="shared" si="26"/>
        <v>ROZENDAAL</v>
      </c>
      <c r="O741" s="40" t="s">
        <v>723</v>
      </c>
      <c r="P741" s="40" t="s">
        <v>724</v>
      </c>
    </row>
    <row r="742" spans="3:16" ht="12.75" hidden="1">
      <c r="C742" s="40" t="s">
        <v>992</v>
      </c>
      <c r="D742" s="40"/>
      <c r="E742" s="40">
        <v>291</v>
      </c>
      <c r="F742" s="40">
        <v>2001</v>
      </c>
      <c r="G742" s="40">
        <f t="shared" si="24"/>
        <v>2912001</v>
      </c>
      <c r="H742" s="40" t="s">
        <v>1985</v>
      </c>
      <c r="I742" s="40" t="s">
        <v>725</v>
      </c>
      <c r="J742" s="40"/>
      <c r="K742" s="40"/>
      <c r="L742" s="40" t="s">
        <v>726</v>
      </c>
      <c r="M742" s="40" t="str">
        <f t="shared" si="25"/>
        <v>7491 HP</v>
      </c>
      <c r="N742" s="40" t="str">
        <f t="shared" si="26"/>
        <v>DELDEN</v>
      </c>
      <c r="O742" s="40" t="s">
        <v>727</v>
      </c>
      <c r="P742" s="40" t="s">
        <v>728</v>
      </c>
    </row>
    <row r="743" spans="3:16" ht="12.75" hidden="1">
      <c r="C743" s="40" t="s">
        <v>992</v>
      </c>
      <c r="D743" s="40"/>
      <c r="E743" s="40">
        <v>291</v>
      </c>
      <c r="F743" s="40">
        <v>2200</v>
      </c>
      <c r="G743" s="40">
        <f t="shared" si="24"/>
        <v>2912200</v>
      </c>
      <c r="H743" s="40" t="s">
        <v>993</v>
      </c>
      <c r="I743" s="40" t="s">
        <v>729</v>
      </c>
      <c r="J743" s="40"/>
      <c r="K743" s="40"/>
      <c r="L743" s="40" t="s">
        <v>730</v>
      </c>
      <c r="M743" s="40" t="str">
        <f t="shared" si="25"/>
        <v>6803 AA</v>
      </c>
      <c r="N743" s="40" t="str">
        <f t="shared" si="26"/>
        <v>ARNHEM</v>
      </c>
      <c r="O743" s="40" t="s">
        <v>731</v>
      </c>
      <c r="P743" s="40" t="s">
        <v>732</v>
      </c>
    </row>
    <row r="744" spans="3:16" ht="12.75" hidden="1">
      <c r="C744" s="40" t="s">
        <v>992</v>
      </c>
      <c r="D744" s="40"/>
      <c r="E744" s="40">
        <v>291</v>
      </c>
      <c r="F744" s="40">
        <v>2201</v>
      </c>
      <c r="G744" s="40">
        <f t="shared" si="24"/>
        <v>2912201</v>
      </c>
      <c r="H744" s="40" t="s">
        <v>1012</v>
      </c>
      <c r="I744" s="40" t="s">
        <v>733</v>
      </c>
      <c r="J744" s="40"/>
      <c r="K744" s="40"/>
      <c r="L744" s="40" t="s">
        <v>2239</v>
      </c>
      <c r="M744" s="40" t="str">
        <f t="shared" si="25"/>
        <v>6880 AA</v>
      </c>
      <c r="N744" s="40" t="str">
        <f t="shared" si="26"/>
        <v>VELP GLD</v>
      </c>
      <c r="O744" s="40" t="s">
        <v>734</v>
      </c>
      <c r="P744" s="40" t="s">
        <v>735</v>
      </c>
    </row>
    <row r="745" spans="3:16" ht="12.75" hidden="1">
      <c r="C745" s="40" t="s">
        <v>992</v>
      </c>
      <c r="D745" s="40"/>
      <c r="E745" s="40">
        <v>291</v>
      </c>
      <c r="F745" s="40">
        <v>2210</v>
      </c>
      <c r="G745" s="40">
        <f t="shared" si="24"/>
        <v>2912210</v>
      </c>
      <c r="H745" s="40" t="s">
        <v>1012</v>
      </c>
      <c r="I745" s="40" t="s">
        <v>736</v>
      </c>
      <c r="J745" s="40"/>
      <c r="K745" s="40"/>
      <c r="L745" s="40" t="s">
        <v>737</v>
      </c>
      <c r="M745" s="40" t="str">
        <f t="shared" si="25"/>
        <v>6866 NC</v>
      </c>
      <c r="N745" s="40" t="str">
        <f t="shared" si="26"/>
        <v>HEELSUM</v>
      </c>
      <c r="O745" s="40" t="s">
        <v>738</v>
      </c>
      <c r="P745" s="40" t="s">
        <v>739</v>
      </c>
    </row>
    <row r="746" spans="3:16" ht="12.75" hidden="1">
      <c r="C746" s="40" t="s">
        <v>992</v>
      </c>
      <c r="D746" s="40"/>
      <c r="E746" s="40">
        <v>291</v>
      </c>
      <c r="F746" s="40">
        <v>2220</v>
      </c>
      <c r="G746" s="40">
        <f t="shared" si="24"/>
        <v>2912220</v>
      </c>
      <c r="H746" s="40"/>
      <c r="I746" s="40" t="s">
        <v>740</v>
      </c>
      <c r="J746" s="40"/>
      <c r="K746" s="40"/>
      <c r="L746" s="40" t="s">
        <v>741</v>
      </c>
      <c r="M746" s="40" t="str">
        <f t="shared" si="25"/>
        <v>6511 TE</v>
      </c>
      <c r="N746" s="40" t="str">
        <f t="shared" si="26"/>
        <v>NIJMEGEN</v>
      </c>
      <c r="O746" s="40" t="s">
        <v>742</v>
      </c>
      <c r="P746" s="40" t="s">
        <v>743</v>
      </c>
    </row>
    <row r="747" spans="3:16" ht="12.75" hidden="1">
      <c r="C747" s="40" t="s">
        <v>992</v>
      </c>
      <c r="D747" s="40"/>
      <c r="E747" s="40">
        <v>291</v>
      </c>
      <c r="F747" s="40">
        <v>2305</v>
      </c>
      <c r="G747" s="40">
        <f t="shared" si="24"/>
        <v>2912305</v>
      </c>
      <c r="H747" s="40" t="s">
        <v>1012</v>
      </c>
      <c r="I747" s="40" t="s">
        <v>744</v>
      </c>
      <c r="J747" s="40"/>
      <c r="K747" s="40"/>
      <c r="L747" s="40" t="s">
        <v>745</v>
      </c>
      <c r="M747" s="40" t="str">
        <f t="shared" si="25"/>
        <v>5615 PE</v>
      </c>
      <c r="N747" s="40" t="str">
        <f t="shared" si="26"/>
        <v>EINDHOVEN</v>
      </c>
      <c r="O747" s="40" t="s">
        <v>746</v>
      </c>
      <c r="P747" s="40" t="s">
        <v>747</v>
      </c>
    </row>
    <row r="748" spans="3:16" ht="12.75" hidden="1">
      <c r="C748" s="40" t="s">
        <v>992</v>
      </c>
      <c r="D748" s="40"/>
      <c r="E748" s="40">
        <v>291</v>
      </c>
      <c r="F748" s="40">
        <v>2310</v>
      </c>
      <c r="G748" s="40">
        <f t="shared" si="24"/>
        <v>2912310</v>
      </c>
      <c r="H748" s="40" t="s">
        <v>1012</v>
      </c>
      <c r="I748" s="40" t="s">
        <v>748</v>
      </c>
      <c r="J748" s="40"/>
      <c r="K748" s="40"/>
      <c r="L748" s="40" t="s">
        <v>749</v>
      </c>
      <c r="M748" s="40" t="str">
        <f t="shared" si="25"/>
        <v>5581 WG</v>
      </c>
      <c r="N748" s="40" t="str">
        <f t="shared" si="26"/>
        <v>WAALRE</v>
      </c>
      <c r="O748" s="40" t="s">
        <v>750</v>
      </c>
      <c r="P748" s="40" t="s">
        <v>751</v>
      </c>
    </row>
    <row r="749" spans="3:16" ht="12.75" hidden="1">
      <c r="C749" s="40" t="s">
        <v>992</v>
      </c>
      <c r="D749" s="40"/>
      <c r="E749" s="40">
        <v>291</v>
      </c>
      <c r="F749" s="40">
        <v>2500</v>
      </c>
      <c r="G749" s="40">
        <f t="shared" si="24"/>
        <v>2912500</v>
      </c>
      <c r="H749" s="40" t="s">
        <v>993</v>
      </c>
      <c r="I749" s="40" t="s">
        <v>752</v>
      </c>
      <c r="J749" s="40"/>
      <c r="K749" s="40"/>
      <c r="L749" s="40" t="s">
        <v>753</v>
      </c>
      <c r="M749" s="40" t="str">
        <f t="shared" si="25"/>
        <v>6216 EG</v>
      </c>
      <c r="N749" s="40" t="str">
        <f t="shared" si="26"/>
        <v>MAASTRICHT</v>
      </c>
      <c r="O749" s="40" t="s">
        <v>754</v>
      </c>
      <c r="P749" s="40" t="s">
        <v>755</v>
      </c>
    </row>
    <row r="750" spans="3:16" ht="12.75" hidden="1">
      <c r="C750" s="40" t="s">
        <v>992</v>
      </c>
      <c r="D750" s="40"/>
      <c r="E750" s="40">
        <v>291</v>
      </c>
      <c r="F750" s="40">
        <v>2502</v>
      </c>
      <c r="G750" s="40">
        <f t="shared" si="24"/>
        <v>2912502</v>
      </c>
      <c r="H750" s="40" t="s">
        <v>993</v>
      </c>
      <c r="I750" s="40" t="s">
        <v>756</v>
      </c>
      <c r="J750" s="40"/>
      <c r="K750" s="40"/>
      <c r="L750" s="40" t="s">
        <v>757</v>
      </c>
      <c r="M750" s="40" t="str">
        <f t="shared" si="25"/>
        <v>6301 HD</v>
      </c>
      <c r="N750" s="40" t="str">
        <f t="shared" si="26"/>
        <v>VALKENBURG LB</v>
      </c>
      <c r="O750" s="40" t="s">
        <v>758</v>
      </c>
      <c r="P750" s="40" t="s">
        <v>759</v>
      </c>
    </row>
    <row r="751" spans="3:16" ht="12.75" hidden="1">
      <c r="C751" s="40" t="s">
        <v>992</v>
      </c>
      <c r="D751" s="40"/>
      <c r="E751" s="40">
        <v>291</v>
      </c>
      <c r="F751" s="40">
        <v>2505</v>
      </c>
      <c r="G751" s="40">
        <f t="shared" si="24"/>
        <v>2912505</v>
      </c>
      <c r="H751" s="40" t="s">
        <v>993</v>
      </c>
      <c r="I751" s="40" t="s">
        <v>760</v>
      </c>
      <c r="J751" s="40"/>
      <c r="K751" s="40"/>
      <c r="L751" s="40" t="s">
        <v>761</v>
      </c>
      <c r="M751" s="40" t="str">
        <f t="shared" si="25"/>
        <v>5451 AA</v>
      </c>
      <c r="N751" s="40" t="str">
        <f t="shared" si="26"/>
        <v>MILL</v>
      </c>
      <c r="O751" s="40" t="s">
        <v>762</v>
      </c>
      <c r="P751" s="40" t="s">
        <v>763</v>
      </c>
    </row>
    <row r="752" spans="3:16" ht="12.75" hidden="1">
      <c r="C752" s="40" t="s">
        <v>992</v>
      </c>
      <c r="D752" s="40"/>
      <c r="E752" s="40">
        <v>291</v>
      </c>
      <c r="F752" s="40">
        <v>2506</v>
      </c>
      <c r="G752" s="40">
        <f t="shared" si="24"/>
        <v>2912506</v>
      </c>
      <c r="H752" s="40" t="s">
        <v>993</v>
      </c>
      <c r="I752" s="40" t="s">
        <v>764</v>
      </c>
      <c r="J752" s="40"/>
      <c r="K752" s="40"/>
      <c r="L752" s="40" t="s">
        <v>765</v>
      </c>
      <c r="M752" s="40" t="str">
        <f t="shared" si="25"/>
        <v>6417 GN</v>
      </c>
      <c r="N752" s="40" t="str">
        <f t="shared" si="26"/>
        <v>HEERLEN</v>
      </c>
      <c r="O752" s="40" t="s">
        <v>766</v>
      </c>
      <c r="P752" s="40" t="s">
        <v>767</v>
      </c>
    </row>
    <row r="753" spans="3:16" ht="12.75" hidden="1">
      <c r="C753" s="40" t="s">
        <v>992</v>
      </c>
      <c r="D753" s="40"/>
      <c r="E753" s="40">
        <v>291</v>
      </c>
      <c r="F753" s="40">
        <v>2507</v>
      </c>
      <c r="G753" s="40">
        <f t="shared" si="24"/>
        <v>2912507</v>
      </c>
      <c r="H753" s="40"/>
      <c r="I753" s="40" t="s">
        <v>768</v>
      </c>
      <c r="J753" s="40"/>
      <c r="K753" s="40"/>
      <c r="L753" s="40" t="s">
        <v>769</v>
      </c>
      <c r="M753" s="40" t="str">
        <f t="shared" si="25"/>
        <v>6216 BX</v>
      </c>
      <c r="N753" s="40" t="str">
        <f t="shared" si="26"/>
        <v>MAASTRICHT</v>
      </c>
      <c r="O753" s="40" t="s">
        <v>770</v>
      </c>
      <c r="P753" s="40" t="s">
        <v>771</v>
      </c>
    </row>
    <row r="754" spans="3:16" ht="12.75" hidden="1">
      <c r="C754" s="40" t="s">
        <v>992</v>
      </c>
      <c r="D754" s="40"/>
      <c r="E754" s="40">
        <v>291</v>
      </c>
      <c r="F754" s="40">
        <v>2508</v>
      </c>
      <c r="G754" s="40">
        <f t="shared" si="24"/>
        <v>2912508</v>
      </c>
      <c r="H754" s="40" t="s">
        <v>993</v>
      </c>
      <c r="I754" s="40" t="s">
        <v>772</v>
      </c>
      <c r="J754" s="40"/>
      <c r="K754" s="40"/>
      <c r="L754" s="40" t="s">
        <v>773</v>
      </c>
      <c r="M754" s="40" t="str">
        <f t="shared" si="25"/>
        <v>6218 AC</v>
      </c>
      <c r="N754" s="40" t="str">
        <f t="shared" si="26"/>
        <v>MAASTRICHT</v>
      </c>
      <c r="O754" s="40" t="s">
        <v>774</v>
      </c>
      <c r="P754" s="40" t="s">
        <v>775</v>
      </c>
    </row>
    <row r="755" spans="3:16" ht="12.75" hidden="1">
      <c r="C755" s="40" t="s">
        <v>992</v>
      </c>
      <c r="D755" s="40"/>
      <c r="E755" s="40">
        <v>291</v>
      </c>
      <c r="F755" s="40">
        <v>2509</v>
      </c>
      <c r="G755" s="40">
        <f t="shared" si="24"/>
        <v>2912509</v>
      </c>
      <c r="H755" s="40"/>
      <c r="I755" s="40" t="s">
        <v>776</v>
      </c>
      <c r="J755" s="40"/>
      <c r="K755" s="40"/>
      <c r="L755" s="40" t="s">
        <v>777</v>
      </c>
      <c r="M755" s="40" t="str">
        <f t="shared" si="25"/>
        <v>6411 ND</v>
      </c>
      <c r="N755" s="40" t="str">
        <f t="shared" si="26"/>
        <v>HEERLEN</v>
      </c>
      <c r="O755" s="40" t="s">
        <v>778</v>
      </c>
      <c r="P755" s="40" t="s">
        <v>779</v>
      </c>
    </row>
    <row r="756" spans="3:16" ht="12.75" hidden="1">
      <c r="C756" s="40" t="s">
        <v>992</v>
      </c>
      <c r="D756" s="40"/>
      <c r="E756" s="40">
        <v>291</v>
      </c>
      <c r="F756" s="40">
        <v>2510</v>
      </c>
      <c r="G756" s="40">
        <f t="shared" si="24"/>
        <v>2912510</v>
      </c>
      <c r="H756" s="40" t="s">
        <v>1012</v>
      </c>
      <c r="I756" s="40" t="s">
        <v>780</v>
      </c>
      <c r="J756" s="40"/>
      <c r="K756" s="40"/>
      <c r="L756" s="40" t="s">
        <v>781</v>
      </c>
      <c r="M756" s="40" t="str">
        <f t="shared" si="25"/>
        <v>5801 CE</v>
      </c>
      <c r="N756" s="40" t="str">
        <f t="shared" si="26"/>
        <v>VENRAY</v>
      </c>
      <c r="O756" s="40" t="s">
        <v>782</v>
      </c>
      <c r="P756" s="40" t="s">
        <v>783</v>
      </c>
    </row>
    <row r="757" spans="3:16" ht="12.75" hidden="1">
      <c r="C757" s="40" t="s">
        <v>992</v>
      </c>
      <c r="D757" s="40"/>
      <c r="E757" s="40">
        <v>291</v>
      </c>
      <c r="F757" s="40">
        <v>2511</v>
      </c>
      <c r="G757" s="40">
        <f t="shared" si="24"/>
        <v>2912511</v>
      </c>
      <c r="H757" s="40"/>
      <c r="I757" s="40" t="s">
        <v>784</v>
      </c>
      <c r="J757" s="40"/>
      <c r="K757" s="40"/>
      <c r="L757" s="40" t="s">
        <v>781</v>
      </c>
      <c r="M757" s="40" t="str">
        <f t="shared" si="25"/>
        <v>5801 CE</v>
      </c>
      <c r="N757" s="40" t="str">
        <f t="shared" si="26"/>
        <v>VENRAY</v>
      </c>
      <c r="O757" s="40" t="s">
        <v>782</v>
      </c>
      <c r="P757" s="40" t="s">
        <v>783</v>
      </c>
    </row>
    <row r="758" spans="3:16" ht="12.75" hidden="1">
      <c r="C758" s="40" t="s">
        <v>992</v>
      </c>
      <c r="D758" s="40"/>
      <c r="E758" s="40">
        <v>291</v>
      </c>
      <c r="F758" s="40">
        <v>2513</v>
      </c>
      <c r="G758" s="40">
        <f t="shared" si="24"/>
        <v>2912513</v>
      </c>
      <c r="H758" s="40"/>
      <c r="I758" s="40" t="s">
        <v>785</v>
      </c>
      <c r="J758" s="40"/>
      <c r="K758" s="40"/>
      <c r="L758" s="40" t="s">
        <v>1734</v>
      </c>
      <c r="M758" s="40" t="str">
        <f t="shared" si="25"/>
        <v>6401 CX</v>
      </c>
      <c r="N758" s="40" t="str">
        <f t="shared" si="26"/>
        <v>HEERLEN</v>
      </c>
      <c r="O758" s="40" t="s">
        <v>1735</v>
      </c>
      <c r="P758" s="40" t="s">
        <v>1736</v>
      </c>
    </row>
    <row r="759" spans="3:16" ht="12.75" hidden="1">
      <c r="C759" s="40" t="s">
        <v>992</v>
      </c>
      <c r="D759" s="40"/>
      <c r="E759" s="40">
        <v>291</v>
      </c>
      <c r="F759" s="40">
        <v>2519</v>
      </c>
      <c r="G759" s="40">
        <f t="shared" si="24"/>
        <v>2912519</v>
      </c>
      <c r="H759" s="40"/>
      <c r="I759" s="40" t="s">
        <v>786</v>
      </c>
      <c r="J759" s="40"/>
      <c r="K759" s="40"/>
      <c r="L759" s="40" t="s">
        <v>2711</v>
      </c>
      <c r="M759" s="40" t="str">
        <f t="shared" si="25"/>
        <v>6135 LH</v>
      </c>
      <c r="N759" s="40" t="str">
        <f t="shared" si="26"/>
        <v>SITTARD</v>
      </c>
      <c r="O759" s="40" t="s">
        <v>2712</v>
      </c>
      <c r="P759" s="40" t="s">
        <v>2713</v>
      </c>
    </row>
    <row r="760" spans="3:16" ht="12.75" hidden="1">
      <c r="C760" s="40" t="s">
        <v>992</v>
      </c>
      <c r="D760" s="40"/>
      <c r="E760" s="40">
        <v>291</v>
      </c>
      <c r="F760" s="40">
        <v>2530</v>
      </c>
      <c r="G760" s="40">
        <f t="shared" si="24"/>
        <v>2912530</v>
      </c>
      <c r="H760" s="40" t="s">
        <v>993</v>
      </c>
      <c r="I760" s="40" t="s">
        <v>787</v>
      </c>
      <c r="J760" s="40"/>
      <c r="K760" s="40"/>
      <c r="L760" s="40" t="s">
        <v>788</v>
      </c>
      <c r="M760" s="40" t="str">
        <f t="shared" si="25"/>
        <v>4715 TC</v>
      </c>
      <c r="N760" s="40" t="str">
        <f t="shared" si="26"/>
        <v>RUCPHEN</v>
      </c>
      <c r="O760" s="40" t="s">
        <v>789</v>
      </c>
      <c r="P760" s="40" t="s">
        <v>790</v>
      </c>
    </row>
    <row r="761" spans="3:16" ht="12.75" hidden="1">
      <c r="C761" s="40" t="s">
        <v>992</v>
      </c>
      <c r="D761" s="40"/>
      <c r="E761" s="40">
        <v>291</v>
      </c>
      <c r="F761" s="40">
        <v>2531</v>
      </c>
      <c r="G761" s="40">
        <f t="shared" si="24"/>
        <v>2912531</v>
      </c>
      <c r="H761" s="40" t="s">
        <v>993</v>
      </c>
      <c r="I761" s="40" t="s">
        <v>791</v>
      </c>
      <c r="J761" s="40"/>
      <c r="K761" s="40"/>
      <c r="L761" s="40" t="s">
        <v>792</v>
      </c>
      <c r="M761" s="40" t="str">
        <f t="shared" si="25"/>
        <v>4907 BG</v>
      </c>
      <c r="N761" s="40" t="str">
        <f t="shared" si="26"/>
        <v>OOSTERHOUT NB</v>
      </c>
      <c r="O761" s="40" t="s">
        <v>793</v>
      </c>
      <c r="P761" s="40" t="s">
        <v>794</v>
      </c>
    </row>
    <row r="762" spans="3:16" ht="12.75" hidden="1">
      <c r="C762" s="40" t="s">
        <v>992</v>
      </c>
      <c r="D762" s="40"/>
      <c r="E762" s="40">
        <v>291</v>
      </c>
      <c r="F762" s="40">
        <v>2532</v>
      </c>
      <c r="G762" s="40">
        <f t="shared" si="24"/>
        <v>2912532</v>
      </c>
      <c r="H762" s="40"/>
      <c r="I762" s="40" t="s">
        <v>795</v>
      </c>
      <c r="J762" s="40"/>
      <c r="K762" s="40"/>
      <c r="L762" s="40" t="s">
        <v>796</v>
      </c>
      <c r="M762" s="40" t="str">
        <f t="shared" si="25"/>
        <v>5424 TG</v>
      </c>
      <c r="N762" s="40" t="str">
        <f t="shared" si="26"/>
        <v>ELSENDORP</v>
      </c>
      <c r="O762" s="40" t="s">
        <v>797</v>
      </c>
      <c r="P762" s="40" t="s">
        <v>798</v>
      </c>
    </row>
    <row r="763" spans="3:16" ht="12.75" hidden="1">
      <c r="C763" s="40" t="s">
        <v>992</v>
      </c>
      <c r="D763" s="40"/>
      <c r="E763" s="40">
        <v>291</v>
      </c>
      <c r="F763" s="40">
        <v>2540</v>
      </c>
      <c r="G763" s="40">
        <f t="shared" si="24"/>
        <v>2912540</v>
      </c>
      <c r="H763" s="40" t="s">
        <v>993</v>
      </c>
      <c r="I763" s="40" t="s">
        <v>799</v>
      </c>
      <c r="J763" s="40"/>
      <c r="K763" s="40"/>
      <c r="L763" s="40" t="s">
        <v>800</v>
      </c>
      <c r="M763" s="40" t="str">
        <f t="shared" si="25"/>
        <v>6001 ET</v>
      </c>
      <c r="N763" s="40" t="str">
        <f t="shared" si="26"/>
        <v>WEERT</v>
      </c>
      <c r="O763" s="40" t="s">
        <v>801</v>
      </c>
      <c r="P763" s="40" t="s">
        <v>802</v>
      </c>
    </row>
    <row r="764" spans="3:16" ht="12.75" hidden="1">
      <c r="C764" s="40" t="s">
        <v>992</v>
      </c>
      <c r="D764" s="40"/>
      <c r="E764" s="40">
        <v>291</v>
      </c>
      <c r="F764" s="40">
        <v>2700</v>
      </c>
      <c r="G764" s="40">
        <f t="shared" si="24"/>
        <v>2912700</v>
      </c>
      <c r="H764" s="40" t="s">
        <v>993</v>
      </c>
      <c r="I764" s="40" t="s">
        <v>803</v>
      </c>
      <c r="J764" s="40"/>
      <c r="K764" s="40"/>
      <c r="L764" s="40" t="s">
        <v>804</v>
      </c>
      <c r="M764" s="40" t="str">
        <f t="shared" si="25"/>
        <v>4501 AJ</v>
      </c>
      <c r="N764" s="40" t="str">
        <f t="shared" si="26"/>
        <v>OOSTBURG</v>
      </c>
      <c r="O764" s="40" t="s">
        <v>805</v>
      </c>
      <c r="P764" s="40" t="s">
        <v>806</v>
      </c>
    </row>
    <row r="765" spans="3:16" ht="12.75" hidden="1">
      <c r="C765" s="40" t="s">
        <v>992</v>
      </c>
      <c r="D765" s="40"/>
      <c r="E765" s="40">
        <v>291</v>
      </c>
      <c r="F765" s="40">
        <v>2702</v>
      </c>
      <c r="G765" s="40">
        <f t="shared" si="24"/>
        <v>2912702</v>
      </c>
      <c r="H765" s="40" t="s">
        <v>993</v>
      </c>
      <c r="I765" s="40" t="s">
        <v>807</v>
      </c>
      <c r="J765" s="40"/>
      <c r="K765" s="40"/>
      <c r="L765" s="40" t="s">
        <v>808</v>
      </c>
      <c r="M765" s="40" t="str">
        <f t="shared" si="25"/>
        <v>2718 SC</v>
      </c>
      <c r="N765" s="40" t="str">
        <f t="shared" si="26"/>
        <v>ZOETERMEER</v>
      </c>
      <c r="O765" s="40" t="s">
        <v>809</v>
      </c>
      <c r="P765" s="40" t="s">
        <v>810</v>
      </c>
    </row>
    <row r="766" spans="3:16" ht="12.75" hidden="1">
      <c r="C766" s="40" t="s">
        <v>992</v>
      </c>
      <c r="D766" s="40"/>
      <c r="E766" s="40">
        <v>291</v>
      </c>
      <c r="F766" s="40">
        <v>2703</v>
      </c>
      <c r="G766" s="40">
        <f t="shared" si="24"/>
        <v>2912703</v>
      </c>
      <c r="H766" s="40" t="s">
        <v>993</v>
      </c>
      <c r="I766" s="40" t="s">
        <v>811</v>
      </c>
      <c r="J766" s="40"/>
      <c r="K766" s="40"/>
      <c r="L766" s="40" t="s">
        <v>812</v>
      </c>
      <c r="M766" s="40" t="str">
        <f t="shared" si="25"/>
        <v>2993 MH</v>
      </c>
      <c r="N766" s="40" t="str">
        <f t="shared" si="26"/>
        <v>BARENDRECHT</v>
      </c>
      <c r="O766" s="40" t="s">
        <v>813</v>
      </c>
      <c r="P766" s="40" t="s">
        <v>814</v>
      </c>
    </row>
    <row r="767" spans="3:16" ht="12.75" hidden="1">
      <c r="C767" s="40" t="s">
        <v>992</v>
      </c>
      <c r="D767" s="40"/>
      <c r="E767" s="40">
        <v>291</v>
      </c>
      <c r="F767" s="40">
        <v>2704</v>
      </c>
      <c r="G767" s="40">
        <f t="shared" si="24"/>
        <v>2912704</v>
      </c>
      <c r="H767" s="40" t="s">
        <v>1012</v>
      </c>
      <c r="I767" s="40" t="s">
        <v>815</v>
      </c>
      <c r="J767" s="40"/>
      <c r="K767" s="40"/>
      <c r="L767" s="40" t="s">
        <v>816</v>
      </c>
      <c r="M767" s="40" t="str">
        <f t="shared" si="25"/>
        <v>1006 BE</v>
      </c>
      <c r="N767" s="40" t="str">
        <f t="shared" si="26"/>
        <v>AMSTERDAM</v>
      </c>
      <c r="O767" s="40" t="s">
        <v>817</v>
      </c>
      <c r="P767" s="40" t="s">
        <v>818</v>
      </c>
    </row>
    <row r="768" spans="3:16" ht="12.75" hidden="1">
      <c r="C768" s="40" t="s">
        <v>992</v>
      </c>
      <c r="D768" s="40"/>
      <c r="E768" s="40">
        <v>291</v>
      </c>
      <c r="F768" s="40">
        <v>2705</v>
      </c>
      <c r="G768" s="40">
        <f t="shared" si="24"/>
        <v>2912705</v>
      </c>
      <c r="H768" s="40" t="s">
        <v>993</v>
      </c>
      <c r="I768" s="40" t="s">
        <v>819</v>
      </c>
      <c r="J768" s="40"/>
      <c r="K768" s="40"/>
      <c r="L768" s="40" t="s">
        <v>820</v>
      </c>
      <c r="M768" s="40" t="str">
        <f t="shared" si="25"/>
        <v>2671 BD</v>
      </c>
      <c r="N768" s="40" t="str">
        <f t="shared" si="26"/>
        <v>NAALDWIJK</v>
      </c>
      <c r="O768" s="40" t="s">
        <v>821</v>
      </c>
      <c r="P768" s="40" t="s">
        <v>822</v>
      </c>
    </row>
    <row r="769" spans="3:16" ht="12.75" hidden="1">
      <c r="C769" s="40" t="s">
        <v>992</v>
      </c>
      <c r="D769" s="40"/>
      <c r="E769" s="40">
        <v>291</v>
      </c>
      <c r="F769" s="40">
        <v>2706</v>
      </c>
      <c r="G769" s="40">
        <f t="shared" si="24"/>
        <v>2912706</v>
      </c>
      <c r="H769" s="40" t="s">
        <v>993</v>
      </c>
      <c r="I769" s="40" t="s">
        <v>823</v>
      </c>
      <c r="J769" s="40"/>
      <c r="K769" s="40"/>
      <c r="L769" s="40" t="s">
        <v>824</v>
      </c>
      <c r="M769" s="40" t="str">
        <f t="shared" si="25"/>
        <v>2611 EV</v>
      </c>
      <c r="N769" s="40" t="str">
        <f t="shared" si="26"/>
        <v>DELFT</v>
      </c>
      <c r="O769" s="40" t="s">
        <v>825</v>
      </c>
      <c r="P769" s="40" t="s">
        <v>826</v>
      </c>
    </row>
    <row r="770" spans="3:16" ht="12.75" hidden="1">
      <c r="C770" s="40" t="s">
        <v>992</v>
      </c>
      <c r="D770" s="40"/>
      <c r="E770" s="40">
        <v>291</v>
      </c>
      <c r="F770" s="40">
        <v>2707</v>
      </c>
      <c r="G770" s="40">
        <f t="shared" si="24"/>
        <v>2912707</v>
      </c>
      <c r="H770" s="40" t="s">
        <v>993</v>
      </c>
      <c r="I770" s="40" t="s">
        <v>827</v>
      </c>
      <c r="J770" s="40"/>
      <c r="K770" s="40"/>
      <c r="L770" s="40" t="s">
        <v>828</v>
      </c>
      <c r="M770" s="40" t="str">
        <f t="shared" si="25"/>
        <v>4461 GL</v>
      </c>
      <c r="N770" s="40" t="str">
        <f t="shared" si="26"/>
        <v>GOES</v>
      </c>
      <c r="O770" s="40" t="s">
        <v>96</v>
      </c>
      <c r="P770" s="40" t="s">
        <v>829</v>
      </c>
    </row>
    <row r="771" spans="3:16" ht="12.75" hidden="1">
      <c r="C771" s="40" t="s">
        <v>992</v>
      </c>
      <c r="D771" s="40"/>
      <c r="E771" s="40">
        <v>291</v>
      </c>
      <c r="F771" s="40">
        <v>2708</v>
      </c>
      <c r="G771" s="40">
        <f t="shared" si="24"/>
        <v>2912708</v>
      </c>
      <c r="H771" s="40" t="s">
        <v>993</v>
      </c>
      <c r="I771" s="40" t="s">
        <v>830</v>
      </c>
      <c r="J771" s="40"/>
      <c r="K771" s="40"/>
      <c r="L771" s="40" t="s">
        <v>831</v>
      </c>
      <c r="M771" s="40" t="str">
        <f t="shared" si="25"/>
        <v>5348 JN</v>
      </c>
      <c r="N771" s="40" t="str">
        <f t="shared" si="26"/>
        <v>OSS</v>
      </c>
      <c r="O771" s="40" t="s">
        <v>832</v>
      </c>
      <c r="P771" s="40" t="s">
        <v>833</v>
      </c>
    </row>
    <row r="772" spans="3:16" ht="12.75" hidden="1">
      <c r="C772" s="40" t="s">
        <v>992</v>
      </c>
      <c r="D772" s="40"/>
      <c r="E772" s="40">
        <v>291</v>
      </c>
      <c r="F772" s="40">
        <v>2710</v>
      </c>
      <c r="G772" s="40">
        <f t="shared" si="24"/>
        <v>2912710</v>
      </c>
      <c r="H772" s="40" t="s">
        <v>993</v>
      </c>
      <c r="I772" s="40" t="s">
        <v>834</v>
      </c>
      <c r="J772" s="40"/>
      <c r="K772" s="40"/>
      <c r="L772" s="40" t="s">
        <v>835</v>
      </c>
      <c r="M772" s="40" t="str">
        <f t="shared" si="25"/>
        <v>5056 KB</v>
      </c>
      <c r="N772" s="40" t="str">
        <f t="shared" si="26"/>
        <v>BERKEL-ENSCHOT</v>
      </c>
      <c r="O772" s="40" t="s">
        <v>836</v>
      </c>
      <c r="P772" s="40" t="s">
        <v>837</v>
      </c>
    </row>
    <row r="773" spans="3:16" ht="12.75" hidden="1">
      <c r="C773" s="40" t="s">
        <v>992</v>
      </c>
      <c r="D773" s="40"/>
      <c r="E773" s="40">
        <v>291</v>
      </c>
      <c r="F773" s="40">
        <v>2711</v>
      </c>
      <c r="G773" s="40">
        <f t="shared" si="24"/>
        <v>2912711</v>
      </c>
      <c r="H773" s="40" t="s">
        <v>1012</v>
      </c>
      <c r="I773" s="40" t="s">
        <v>838</v>
      </c>
      <c r="J773" s="40"/>
      <c r="K773" s="40"/>
      <c r="L773" s="40" t="s">
        <v>839</v>
      </c>
      <c r="M773" s="40" t="str">
        <f t="shared" si="25"/>
        <v>3712 BA</v>
      </c>
      <c r="N773" s="40" t="str">
        <f t="shared" si="26"/>
        <v>HUIS TER HEIDE UT</v>
      </c>
      <c r="O773" s="40" t="s">
        <v>840</v>
      </c>
      <c r="P773" s="40" t="s">
        <v>841</v>
      </c>
    </row>
    <row r="774" spans="3:16" ht="12.75" hidden="1">
      <c r="C774" s="40" t="s">
        <v>992</v>
      </c>
      <c r="D774" s="40"/>
      <c r="E774" s="40">
        <v>291</v>
      </c>
      <c r="F774" s="40">
        <v>2713</v>
      </c>
      <c r="G774" s="40">
        <f t="shared" si="24"/>
        <v>2912713</v>
      </c>
      <c r="H774" s="40" t="s">
        <v>993</v>
      </c>
      <c r="I774" s="40" t="s">
        <v>842</v>
      </c>
      <c r="J774" s="40"/>
      <c r="K774" s="40"/>
      <c r="L774" s="40" t="s">
        <v>843</v>
      </c>
      <c r="M774" s="40" t="str">
        <f t="shared" si="25"/>
        <v>5916 NG</v>
      </c>
      <c r="N774" s="40" t="str">
        <f t="shared" si="26"/>
        <v>VENLO</v>
      </c>
      <c r="O774" s="40" t="s">
        <v>844</v>
      </c>
      <c r="P774" s="40" t="s">
        <v>845</v>
      </c>
    </row>
    <row r="775" spans="3:16" ht="12.75" hidden="1">
      <c r="C775" s="40" t="s">
        <v>992</v>
      </c>
      <c r="D775" s="40"/>
      <c r="E775" s="40">
        <v>291</v>
      </c>
      <c r="F775" s="40">
        <v>2714</v>
      </c>
      <c r="G775" s="40">
        <f t="shared" si="24"/>
        <v>2912714</v>
      </c>
      <c r="H775" s="40" t="s">
        <v>993</v>
      </c>
      <c r="I775" s="40" t="s">
        <v>846</v>
      </c>
      <c r="J775" s="40"/>
      <c r="K775" s="40"/>
      <c r="L775" s="40" t="s">
        <v>847</v>
      </c>
      <c r="M775" s="40" t="str">
        <f t="shared" si="25"/>
        <v>3749 AM</v>
      </c>
      <c r="N775" s="40" t="str">
        <f t="shared" si="26"/>
        <v>LAGE VUURSCHE</v>
      </c>
      <c r="O775" s="40" t="s">
        <v>848</v>
      </c>
      <c r="P775" s="40" t="s">
        <v>849</v>
      </c>
    </row>
    <row r="776" spans="3:16" ht="12.75" hidden="1">
      <c r="C776" s="40" t="s">
        <v>992</v>
      </c>
      <c r="D776" s="40"/>
      <c r="E776" s="40">
        <v>291</v>
      </c>
      <c r="F776" s="40">
        <v>2715</v>
      </c>
      <c r="G776" s="40">
        <f t="shared" si="24"/>
        <v>2912715</v>
      </c>
      <c r="H776" s="40" t="s">
        <v>993</v>
      </c>
      <c r="I776" s="40" t="s">
        <v>850</v>
      </c>
      <c r="J776" s="40"/>
      <c r="K776" s="40"/>
      <c r="L776" s="40" t="s">
        <v>851</v>
      </c>
      <c r="M776" s="40" t="str">
        <f t="shared" si="25"/>
        <v>3821 BN</v>
      </c>
      <c r="N776" s="40" t="str">
        <f t="shared" si="26"/>
        <v>AMERSFOORT</v>
      </c>
      <c r="O776" s="40" t="s">
        <v>852</v>
      </c>
      <c r="P776" s="40" t="s">
        <v>853</v>
      </c>
    </row>
    <row r="777" spans="3:16" ht="12.75" hidden="1">
      <c r="C777" s="40" t="s">
        <v>992</v>
      </c>
      <c r="D777" s="40"/>
      <c r="E777" s="40">
        <v>291</v>
      </c>
      <c r="F777" s="40">
        <v>2717</v>
      </c>
      <c r="G777" s="40">
        <f t="shared" si="24"/>
        <v>2912717</v>
      </c>
      <c r="H777" s="40" t="s">
        <v>993</v>
      </c>
      <c r="I777" s="40" t="s">
        <v>854</v>
      </c>
      <c r="J777" s="40"/>
      <c r="K777" s="40"/>
      <c r="L777" s="40" t="s">
        <v>1151</v>
      </c>
      <c r="M777" s="40" t="str">
        <f t="shared" si="25"/>
        <v>1440 AG</v>
      </c>
      <c r="N777" s="40" t="str">
        <f t="shared" si="26"/>
        <v>PURMEREND</v>
      </c>
      <c r="O777" s="40" t="s">
        <v>1152</v>
      </c>
      <c r="P777" s="40" t="s">
        <v>1153</v>
      </c>
    </row>
    <row r="778" spans="3:16" ht="12.75" hidden="1">
      <c r="C778" s="40" t="s">
        <v>992</v>
      </c>
      <c r="D778" s="40"/>
      <c r="E778" s="40">
        <v>291</v>
      </c>
      <c r="F778" s="40">
        <v>2718</v>
      </c>
      <c r="G778" s="40">
        <f aca="true" t="shared" si="27" ref="G778:G800">E778*10000+F778</f>
        <v>2912718</v>
      </c>
      <c r="H778" s="40" t="s">
        <v>993</v>
      </c>
      <c r="I778" s="40" t="s">
        <v>855</v>
      </c>
      <c r="J778" s="40"/>
      <c r="K778" s="40"/>
      <c r="L778" s="40" t="s">
        <v>969</v>
      </c>
      <c r="M778" s="40" t="str">
        <f aca="true" t="shared" si="28" ref="M778:M841">LEFT(O778,7)</f>
        <v>8901 BR</v>
      </c>
      <c r="N778" s="40" t="str">
        <f aca="true" t="shared" si="29" ref="N778:N841">REPLACE(O778,1,9,"")</f>
        <v>LEEUWARDEN</v>
      </c>
      <c r="O778" s="40" t="s">
        <v>1034</v>
      </c>
      <c r="P778" s="40" t="s">
        <v>1035</v>
      </c>
    </row>
    <row r="779" spans="3:16" ht="12.75" hidden="1">
      <c r="C779" s="40" t="s">
        <v>992</v>
      </c>
      <c r="D779" s="40"/>
      <c r="E779" s="40">
        <v>291</v>
      </c>
      <c r="F779" s="40">
        <v>2719</v>
      </c>
      <c r="G779" s="40">
        <f t="shared" si="27"/>
        <v>2912719</v>
      </c>
      <c r="H779" s="40" t="s">
        <v>993</v>
      </c>
      <c r="I779" s="40" t="s">
        <v>856</v>
      </c>
      <c r="J779" s="40"/>
      <c r="K779" s="40"/>
      <c r="L779" s="40" t="s">
        <v>2325</v>
      </c>
      <c r="M779" s="40" t="str">
        <f t="shared" si="28"/>
        <v>6000 AA</v>
      </c>
      <c r="N779" s="40" t="str">
        <f t="shared" si="29"/>
        <v>WEERT</v>
      </c>
      <c r="O779" s="40" t="s">
        <v>1723</v>
      </c>
      <c r="P779" s="40" t="s">
        <v>1724</v>
      </c>
    </row>
    <row r="780" spans="3:16" ht="12.75" hidden="1">
      <c r="C780" s="40" t="s">
        <v>992</v>
      </c>
      <c r="D780" s="40"/>
      <c r="E780" s="40">
        <v>291</v>
      </c>
      <c r="F780" s="40">
        <v>2720</v>
      </c>
      <c r="G780" s="40">
        <f t="shared" si="27"/>
        <v>2912720</v>
      </c>
      <c r="H780" s="40" t="s">
        <v>1012</v>
      </c>
      <c r="I780" s="40" t="s">
        <v>857</v>
      </c>
      <c r="J780" s="40"/>
      <c r="K780" s="40"/>
      <c r="L780" s="40" t="s">
        <v>858</v>
      </c>
      <c r="M780" s="40" t="str">
        <f t="shared" si="28"/>
        <v>1180 AS</v>
      </c>
      <c r="N780" s="40" t="str">
        <f t="shared" si="29"/>
        <v>AMSTELVEEN</v>
      </c>
      <c r="O780" s="40" t="s">
        <v>859</v>
      </c>
      <c r="P780" s="40" t="s">
        <v>860</v>
      </c>
    </row>
    <row r="781" spans="3:16" ht="12.75" hidden="1">
      <c r="C781" s="40" t="s">
        <v>992</v>
      </c>
      <c r="D781" s="40"/>
      <c r="E781" s="40">
        <v>291</v>
      </c>
      <c r="F781" s="40">
        <v>2721</v>
      </c>
      <c r="G781" s="40">
        <f t="shared" si="27"/>
        <v>2912721</v>
      </c>
      <c r="H781" s="40" t="s">
        <v>993</v>
      </c>
      <c r="I781" s="40" t="s">
        <v>861</v>
      </c>
      <c r="J781" s="40"/>
      <c r="K781" s="40"/>
      <c r="L781" s="40" t="s">
        <v>862</v>
      </c>
      <c r="M781" s="40" t="str">
        <f t="shared" si="28"/>
        <v>8265 VB</v>
      </c>
      <c r="N781" s="40" t="str">
        <f t="shared" si="29"/>
        <v>KAMPEN</v>
      </c>
      <c r="O781" s="40" t="s">
        <v>863</v>
      </c>
      <c r="P781" s="40" t="s">
        <v>864</v>
      </c>
    </row>
    <row r="782" spans="3:16" ht="12.75" hidden="1">
      <c r="C782" s="40" t="s">
        <v>992</v>
      </c>
      <c r="D782" s="40"/>
      <c r="E782" s="40">
        <v>291</v>
      </c>
      <c r="F782" s="40">
        <v>2722</v>
      </c>
      <c r="G782" s="40">
        <f t="shared" si="27"/>
        <v>2912722</v>
      </c>
      <c r="H782" s="40"/>
      <c r="I782" s="40" t="s">
        <v>865</v>
      </c>
      <c r="J782" s="40"/>
      <c r="K782" s="40"/>
      <c r="L782" s="40" t="s">
        <v>866</v>
      </c>
      <c r="M782" s="40" t="str">
        <f t="shared" si="28"/>
        <v>5342 BT</v>
      </c>
      <c r="N782" s="40" t="str">
        <f t="shared" si="29"/>
        <v>OSS</v>
      </c>
      <c r="O782" s="40" t="s">
        <v>867</v>
      </c>
      <c r="P782" s="40" t="s">
        <v>868</v>
      </c>
    </row>
    <row r="783" spans="3:16" ht="12.75" hidden="1">
      <c r="C783" s="40" t="s">
        <v>992</v>
      </c>
      <c r="D783" s="40"/>
      <c r="E783" s="40">
        <v>291</v>
      </c>
      <c r="F783" s="40">
        <v>2724</v>
      </c>
      <c r="G783" s="40">
        <f t="shared" si="27"/>
        <v>2912724</v>
      </c>
      <c r="H783" s="40" t="s">
        <v>1012</v>
      </c>
      <c r="I783" s="40" t="s">
        <v>869</v>
      </c>
      <c r="J783" s="40"/>
      <c r="K783" s="40"/>
      <c r="L783" s="40" t="s">
        <v>870</v>
      </c>
      <c r="M783" s="40" t="str">
        <f t="shared" si="28"/>
        <v>3067 TS</v>
      </c>
      <c r="N783" s="40" t="str">
        <f t="shared" si="29"/>
        <v>ROTTERDAM</v>
      </c>
      <c r="O783" s="40" t="s">
        <v>871</v>
      </c>
      <c r="P783" s="40" t="s">
        <v>872</v>
      </c>
    </row>
    <row r="784" spans="3:16" ht="12.75" hidden="1">
      <c r="C784" s="40" t="s">
        <v>992</v>
      </c>
      <c r="D784" s="40"/>
      <c r="E784" s="40">
        <v>291</v>
      </c>
      <c r="F784" s="40">
        <v>2725</v>
      </c>
      <c r="G784" s="40">
        <f t="shared" si="27"/>
        <v>2912725</v>
      </c>
      <c r="H784" s="40" t="s">
        <v>1012</v>
      </c>
      <c r="I784" s="40" t="s">
        <v>873</v>
      </c>
      <c r="J784" s="40"/>
      <c r="K784" s="40"/>
      <c r="L784" s="40" t="s">
        <v>874</v>
      </c>
      <c r="M784" s="40" t="str">
        <f t="shared" si="28"/>
        <v>5211 CK</v>
      </c>
      <c r="N784" s="40" t="str">
        <f t="shared" si="29"/>
        <v>'S-HERTOGENBOSCH</v>
      </c>
      <c r="O784" s="40" t="s">
        <v>875</v>
      </c>
      <c r="P784" s="40" t="s">
        <v>876</v>
      </c>
    </row>
    <row r="785" spans="3:16" ht="12.75" hidden="1">
      <c r="C785" s="40" t="s">
        <v>992</v>
      </c>
      <c r="D785" s="40"/>
      <c r="E785" s="40">
        <v>291</v>
      </c>
      <c r="F785" s="40">
        <v>2726</v>
      </c>
      <c r="G785" s="40">
        <f t="shared" si="27"/>
        <v>2912726</v>
      </c>
      <c r="H785" s="40" t="s">
        <v>993</v>
      </c>
      <c r="I785" s="40" t="s">
        <v>877</v>
      </c>
      <c r="J785" s="40"/>
      <c r="K785" s="40"/>
      <c r="L785" s="40" t="s">
        <v>878</v>
      </c>
      <c r="M785" s="40" t="str">
        <f t="shared" si="28"/>
        <v>3604 DK</v>
      </c>
      <c r="N785" s="40" t="str">
        <f t="shared" si="29"/>
        <v>MAARSSEN</v>
      </c>
      <c r="O785" s="40" t="s">
        <v>879</v>
      </c>
      <c r="P785" s="40" t="s">
        <v>880</v>
      </c>
    </row>
    <row r="786" spans="3:16" ht="12.75" hidden="1">
      <c r="C786" s="40" t="s">
        <v>992</v>
      </c>
      <c r="D786" s="40"/>
      <c r="E786" s="40">
        <v>291</v>
      </c>
      <c r="F786" s="40">
        <v>2730</v>
      </c>
      <c r="G786" s="40">
        <f t="shared" si="27"/>
        <v>2912730</v>
      </c>
      <c r="H786" s="40"/>
      <c r="I786" s="40" t="s">
        <v>881</v>
      </c>
      <c r="J786" s="40"/>
      <c r="K786" s="40"/>
      <c r="L786" s="40" t="s">
        <v>882</v>
      </c>
      <c r="M786" s="40" t="str">
        <f t="shared" si="28"/>
        <v>9341 AH</v>
      </c>
      <c r="N786" s="40" t="str">
        <f t="shared" si="29"/>
        <v>VEENHUIZEN</v>
      </c>
      <c r="O786" s="40" t="s">
        <v>883</v>
      </c>
      <c r="P786" s="40" t="s">
        <v>884</v>
      </c>
    </row>
    <row r="787" spans="3:16" ht="12.75" hidden="1">
      <c r="C787" s="40" t="s">
        <v>992</v>
      </c>
      <c r="D787" s="40"/>
      <c r="E787" s="40">
        <v>291</v>
      </c>
      <c r="F787" s="40">
        <v>2731</v>
      </c>
      <c r="G787" s="40">
        <f t="shared" si="27"/>
        <v>2912731</v>
      </c>
      <c r="H787" s="40" t="s">
        <v>1012</v>
      </c>
      <c r="I787" s="40" t="s">
        <v>885</v>
      </c>
      <c r="J787" s="40"/>
      <c r="K787" s="40"/>
      <c r="L787" s="40" t="s">
        <v>886</v>
      </c>
      <c r="M787" s="40" t="str">
        <f t="shared" si="28"/>
        <v>5301 BB</v>
      </c>
      <c r="N787" s="40" t="str">
        <f t="shared" si="29"/>
        <v>ZALTBOMMEL</v>
      </c>
      <c r="O787" s="40" t="s">
        <v>887</v>
      </c>
      <c r="P787" s="40" t="s">
        <v>888</v>
      </c>
    </row>
    <row r="788" spans="3:16" ht="12.75" hidden="1">
      <c r="C788" s="40" t="s">
        <v>992</v>
      </c>
      <c r="D788" s="40"/>
      <c r="E788" s="40">
        <v>291</v>
      </c>
      <c r="F788" s="40">
        <v>2734</v>
      </c>
      <c r="G788" s="40">
        <f t="shared" si="27"/>
        <v>2912734</v>
      </c>
      <c r="H788" s="40" t="s">
        <v>993</v>
      </c>
      <c r="I788" s="40" t="s">
        <v>889</v>
      </c>
      <c r="J788" s="40"/>
      <c r="K788" s="40"/>
      <c r="L788" s="40" t="s">
        <v>890</v>
      </c>
      <c r="M788" s="40" t="str">
        <f t="shared" si="28"/>
        <v>4461 PN</v>
      </c>
      <c r="N788" s="40" t="str">
        <f t="shared" si="29"/>
        <v>GOES</v>
      </c>
      <c r="O788" s="40" t="s">
        <v>891</v>
      </c>
      <c r="P788" s="40" t="s">
        <v>892</v>
      </c>
    </row>
    <row r="789" spans="3:16" ht="12.75" hidden="1">
      <c r="C789" s="40" t="s">
        <v>992</v>
      </c>
      <c r="D789" s="40"/>
      <c r="E789" s="40">
        <v>291</v>
      </c>
      <c r="F789" s="40">
        <v>2736</v>
      </c>
      <c r="G789" s="40">
        <f t="shared" si="27"/>
        <v>2912736</v>
      </c>
      <c r="H789" s="40" t="s">
        <v>1012</v>
      </c>
      <c r="I789" s="40" t="s">
        <v>893</v>
      </c>
      <c r="J789" s="40"/>
      <c r="K789" s="40"/>
      <c r="L789" s="40" t="s">
        <v>894</v>
      </c>
      <c r="M789" s="40" t="str">
        <f t="shared" si="28"/>
        <v>3054 EA</v>
      </c>
      <c r="N789" s="40" t="str">
        <f t="shared" si="29"/>
        <v>ROTTERDAM</v>
      </c>
      <c r="O789" s="40" t="s">
        <v>895</v>
      </c>
      <c r="P789" s="40" t="s">
        <v>896</v>
      </c>
    </row>
    <row r="790" spans="3:16" ht="12.75" hidden="1">
      <c r="C790" s="40" t="s">
        <v>992</v>
      </c>
      <c r="D790" s="40"/>
      <c r="E790" s="40">
        <v>291</v>
      </c>
      <c r="F790" s="40">
        <v>2737</v>
      </c>
      <c r="G790" s="40">
        <f t="shared" si="27"/>
        <v>2912737</v>
      </c>
      <c r="H790" s="40"/>
      <c r="I790" s="40" t="s">
        <v>897</v>
      </c>
      <c r="J790" s="40"/>
      <c r="K790" s="40"/>
      <c r="L790" s="40" t="s">
        <v>898</v>
      </c>
      <c r="M790" s="40" t="str">
        <f t="shared" si="28"/>
        <v>2151 JP</v>
      </c>
      <c r="N790" s="40" t="str">
        <f t="shared" si="29"/>
        <v>NIEUW VENNEP</v>
      </c>
      <c r="O790" s="40" t="s">
        <v>899</v>
      </c>
      <c r="P790" s="40" t="s">
        <v>900</v>
      </c>
    </row>
    <row r="791" spans="3:16" ht="12.75" hidden="1">
      <c r="C791" s="40" t="s">
        <v>992</v>
      </c>
      <c r="D791" s="40"/>
      <c r="E791" s="40">
        <v>291</v>
      </c>
      <c r="F791" s="40">
        <v>2738</v>
      </c>
      <c r="G791" s="40">
        <f t="shared" si="27"/>
        <v>2912738</v>
      </c>
      <c r="H791" s="40" t="s">
        <v>993</v>
      </c>
      <c r="I791" s="40" t="s">
        <v>901</v>
      </c>
      <c r="J791" s="40"/>
      <c r="K791" s="40"/>
      <c r="L791" s="40" t="s">
        <v>2113</v>
      </c>
      <c r="M791" s="40" t="str">
        <f t="shared" si="28"/>
        <v>6881 RP</v>
      </c>
      <c r="N791" s="40" t="str">
        <f t="shared" si="29"/>
        <v>VELP GLD</v>
      </c>
      <c r="O791" s="40" t="s">
        <v>2114</v>
      </c>
      <c r="P791" s="40" t="s">
        <v>2115</v>
      </c>
    </row>
    <row r="792" spans="3:16" ht="12.75" hidden="1">
      <c r="C792" s="40" t="s">
        <v>992</v>
      </c>
      <c r="D792" s="40"/>
      <c r="E792" s="40">
        <v>291</v>
      </c>
      <c r="F792" s="40">
        <v>2739</v>
      </c>
      <c r="G792" s="40">
        <f t="shared" si="27"/>
        <v>2912739</v>
      </c>
      <c r="H792" s="40"/>
      <c r="I792" s="40" t="s">
        <v>423</v>
      </c>
      <c r="J792" s="40"/>
      <c r="K792" s="40"/>
      <c r="L792" s="40" t="s">
        <v>902</v>
      </c>
      <c r="M792" s="40" t="str">
        <f t="shared" si="28"/>
        <v>8447 CN</v>
      </c>
      <c r="N792" s="40" t="str">
        <f t="shared" si="29"/>
        <v>HEERENVEEN</v>
      </c>
      <c r="O792" s="40" t="s">
        <v>903</v>
      </c>
      <c r="P792" s="40" t="s">
        <v>904</v>
      </c>
    </row>
    <row r="793" spans="3:16" ht="12.75" hidden="1">
      <c r="C793" s="40" t="s">
        <v>992</v>
      </c>
      <c r="D793" s="40"/>
      <c r="E793" s="40">
        <v>291</v>
      </c>
      <c r="F793" s="40">
        <v>2741</v>
      </c>
      <c r="G793" s="40">
        <f t="shared" si="27"/>
        <v>2912741</v>
      </c>
      <c r="H793" s="40"/>
      <c r="I793" s="40" t="s">
        <v>905</v>
      </c>
      <c r="J793" s="40"/>
      <c r="K793" s="40"/>
      <c r="L793" s="40" t="s">
        <v>537</v>
      </c>
      <c r="M793" s="40" t="str">
        <f t="shared" si="28"/>
        <v>1076 CV</v>
      </c>
      <c r="N793" s="40" t="str">
        <f t="shared" si="29"/>
        <v>AMSTERDAM</v>
      </c>
      <c r="O793" s="40" t="s">
        <v>335</v>
      </c>
      <c r="P793" s="40" t="s">
        <v>336</v>
      </c>
    </row>
    <row r="794" spans="3:16" ht="12.75" hidden="1">
      <c r="C794" s="40" t="s">
        <v>992</v>
      </c>
      <c r="D794" s="40"/>
      <c r="E794" s="40">
        <v>390</v>
      </c>
      <c r="F794" s="40">
        <v>700</v>
      </c>
      <c r="G794" s="40">
        <f t="shared" si="27"/>
        <v>3900700</v>
      </c>
      <c r="H794" s="40" t="s">
        <v>906</v>
      </c>
      <c r="I794" s="40" t="s">
        <v>907</v>
      </c>
      <c r="J794" s="40"/>
      <c r="K794" s="40" t="s">
        <v>908</v>
      </c>
      <c r="L794" s="40" t="s">
        <v>1764</v>
      </c>
      <c r="M794" s="40" t="str">
        <f t="shared" si="28"/>
        <v>6500 HB</v>
      </c>
      <c r="N794" s="40" t="str">
        <f t="shared" si="29"/>
        <v>NIJMEGEN</v>
      </c>
      <c r="O794" s="40" t="s">
        <v>1765</v>
      </c>
      <c r="P794" s="40" t="s">
        <v>1766</v>
      </c>
    </row>
    <row r="795" spans="3:16" ht="12.75" hidden="1">
      <c r="C795" s="40" t="s">
        <v>992</v>
      </c>
      <c r="D795" s="40"/>
      <c r="E795" s="40">
        <v>390</v>
      </c>
      <c r="F795" s="40">
        <v>900</v>
      </c>
      <c r="G795" s="40">
        <f t="shared" si="27"/>
        <v>3900900</v>
      </c>
      <c r="H795" s="40" t="s">
        <v>2516</v>
      </c>
      <c r="I795" s="40" t="s">
        <v>909</v>
      </c>
      <c r="J795" s="40"/>
      <c r="K795" s="40"/>
      <c r="L795" s="40" t="s">
        <v>910</v>
      </c>
      <c r="M795" s="40" t="str">
        <f t="shared" si="28"/>
        <v>3508 GA</v>
      </c>
      <c r="N795" s="40" t="str">
        <f t="shared" si="29"/>
        <v>UTRECHT</v>
      </c>
      <c r="O795" s="40" t="s">
        <v>911</v>
      </c>
      <c r="P795" s="40" t="s">
        <v>912</v>
      </c>
    </row>
    <row r="796" spans="3:16" ht="12.75" hidden="1">
      <c r="C796" s="40" t="s">
        <v>992</v>
      </c>
      <c r="D796" s="40"/>
      <c r="E796" s="40">
        <v>390</v>
      </c>
      <c r="F796" s="40">
        <v>1300</v>
      </c>
      <c r="G796" s="40">
        <f t="shared" si="27"/>
        <v>3901300</v>
      </c>
      <c r="H796" s="40" t="s">
        <v>913</v>
      </c>
      <c r="I796" s="40" t="s">
        <v>914</v>
      </c>
      <c r="J796" s="40"/>
      <c r="K796" s="40"/>
      <c r="L796" s="40" t="s">
        <v>1772</v>
      </c>
      <c r="M796" s="40" t="str">
        <f t="shared" si="28"/>
        <v>1105 AZ</v>
      </c>
      <c r="N796" s="40" t="str">
        <f t="shared" si="29"/>
        <v>AMSTERDAM ZUIDOOST</v>
      </c>
      <c r="O796" s="40" t="s">
        <v>1773</v>
      </c>
      <c r="P796" s="40" t="s">
        <v>1774</v>
      </c>
    </row>
    <row r="797" spans="3:16" ht="12.75" hidden="1">
      <c r="C797" s="40" t="s">
        <v>992</v>
      </c>
      <c r="D797" s="40"/>
      <c r="E797" s="40">
        <v>390</v>
      </c>
      <c r="F797" s="40">
        <v>1301</v>
      </c>
      <c r="G797" s="40">
        <f t="shared" si="27"/>
        <v>3901301</v>
      </c>
      <c r="H797" s="40"/>
      <c r="I797" s="40" t="s">
        <v>915</v>
      </c>
      <c r="J797" s="40"/>
      <c r="K797" s="40" t="s">
        <v>916</v>
      </c>
      <c r="L797" s="40" t="s">
        <v>2313</v>
      </c>
      <c r="M797" s="40" t="str">
        <f t="shared" si="28"/>
        <v>1007 MB</v>
      </c>
      <c r="N797" s="40" t="str">
        <f t="shared" si="29"/>
        <v>AMSTERDAM</v>
      </c>
      <c r="O797" s="40" t="s">
        <v>1777</v>
      </c>
      <c r="P797" s="40" t="s">
        <v>1778</v>
      </c>
    </row>
    <row r="798" spans="3:16" ht="12.75" hidden="1">
      <c r="C798" s="40" t="s">
        <v>992</v>
      </c>
      <c r="D798" s="40"/>
      <c r="E798" s="40">
        <v>390</v>
      </c>
      <c r="F798" s="40">
        <v>1400</v>
      </c>
      <c r="G798" s="40">
        <f t="shared" si="27"/>
        <v>3901400</v>
      </c>
      <c r="H798" s="40" t="s">
        <v>917</v>
      </c>
      <c r="I798" s="40" t="s">
        <v>1779</v>
      </c>
      <c r="J798" s="40"/>
      <c r="K798" s="40"/>
      <c r="L798" s="40" t="s">
        <v>1780</v>
      </c>
      <c r="M798" s="40" t="str">
        <f t="shared" si="28"/>
        <v>2300 RC</v>
      </c>
      <c r="N798" s="40" t="str">
        <f t="shared" si="29"/>
        <v>LEIDEN</v>
      </c>
      <c r="O798" s="40" t="s">
        <v>1781</v>
      </c>
      <c r="P798" s="40" t="s">
        <v>1782</v>
      </c>
    </row>
    <row r="799" spans="3:16" ht="12.75" hidden="1">
      <c r="C799" s="40" t="s">
        <v>992</v>
      </c>
      <c r="D799" s="40"/>
      <c r="E799" s="40">
        <v>390</v>
      </c>
      <c r="F799" s="40">
        <v>1700</v>
      </c>
      <c r="G799" s="40">
        <f t="shared" si="27"/>
        <v>3901700</v>
      </c>
      <c r="H799" s="40" t="s">
        <v>918</v>
      </c>
      <c r="I799" s="40" t="s">
        <v>1783</v>
      </c>
      <c r="J799" s="40"/>
      <c r="K799" s="40"/>
      <c r="L799" s="40" t="s">
        <v>1784</v>
      </c>
      <c r="M799" s="40" t="str">
        <f t="shared" si="28"/>
        <v>3000 CA</v>
      </c>
      <c r="N799" s="40" t="str">
        <f t="shared" si="29"/>
        <v>ROTTERDAM</v>
      </c>
      <c r="O799" s="40" t="s">
        <v>1785</v>
      </c>
      <c r="P799" s="40" t="s">
        <v>1786</v>
      </c>
    </row>
    <row r="800" spans="3:16" ht="12.75" hidden="1">
      <c r="C800" s="40" t="s">
        <v>992</v>
      </c>
      <c r="D800" s="40"/>
      <c r="E800" s="40">
        <v>390</v>
      </c>
      <c r="F800" s="40">
        <v>2500</v>
      </c>
      <c r="G800" s="40">
        <f t="shared" si="27"/>
        <v>3902500</v>
      </c>
      <c r="H800" s="40" t="s">
        <v>993</v>
      </c>
      <c r="I800" s="40" t="s">
        <v>919</v>
      </c>
      <c r="J800" s="40"/>
      <c r="K800" s="40"/>
      <c r="L800" s="40" t="s">
        <v>1788</v>
      </c>
      <c r="M800" s="40" t="str">
        <f t="shared" si="28"/>
        <v>6202 AZ</v>
      </c>
      <c r="N800" s="40" t="str">
        <f t="shared" si="29"/>
        <v>MAASTRICHT</v>
      </c>
      <c r="O800" s="40" t="s">
        <v>1789</v>
      </c>
      <c r="P800" s="40" t="s">
        <v>1790</v>
      </c>
    </row>
    <row r="801" spans="3:17" ht="12.75" hidden="1">
      <c r="C801" s="40" t="s">
        <v>992</v>
      </c>
      <c r="E801" s="40">
        <v>450</v>
      </c>
      <c r="F801" s="40">
        <v>1000</v>
      </c>
      <c r="G801" s="40">
        <f>E801*10000+F801</f>
        <v>4501000</v>
      </c>
      <c r="H801" s="40" t="s">
        <v>993</v>
      </c>
      <c r="I801" s="40" t="s">
        <v>1471</v>
      </c>
      <c r="J801" s="40"/>
      <c r="K801" s="40"/>
      <c r="L801" s="40" t="s">
        <v>1472</v>
      </c>
      <c r="M801" s="40" t="str">
        <f t="shared" si="28"/>
        <v>9400 RA</v>
      </c>
      <c r="N801" s="40" t="str">
        <f t="shared" si="29"/>
        <v>ASSEN</v>
      </c>
      <c r="O801" s="40" t="s">
        <v>995</v>
      </c>
      <c r="P801" s="40"/>
      <c r="Q801" s="40"/>
    </row>
    <row r="802" spans="3:17" ht="12.75" hidden="1">
      <c r="C802" s="40" t="s">
        <v>992</v>
      </c>
      <c r="E802" s="40">
        <v>450</v>
      </c>
      <c r="F802" s="40">
        <v>1001</v>
      </c>
      <c r="G802" s="40">
        <f aca="true" t="shared" si="30" ref="G802:G865">E802*10000+F802</f>
        <v>4501001</v>
      </c>
      <c r="H802" s="40" t="s">
        <v>993</v>
      </c>
      <c r="I802" s="40" t="s">
        <v>1473</v>
      </c>
      <c r="J802" s="40"/>
      <c r="K802" s="40"/>
      <c r="L802" s="40" t="s">
        <v>1474</v>
      </c>
      <c r="M802" s="40" t="str">
        <f t="shared" si="28"/>
        <v>9702 KA</v>
      </c>
      <c r="N802" s="40" t="str">
        <f t="shared" si="29"/>
        <v>GRONINGEN</v>
      </c>
      <c r="O802" s="40" t="s">
        <v>1475</v>
      </c>
      <c r="P802" s="40"/>
      <c r="Q802" s="40"/>
    </row>
    <row r="803" spans="3:17" ht="12.75" hidden="1">
      <c r="C803" s="40" t="s">
        <v>992</v>
      </c>
      <c r="E803" s="40">
        <v>450</v>
      </c>
      <c r="F803" s="40">
        <v>1002</v>
      </c>
      <c r="G803" s="40">
        <f t="shared" si="30"/>
        <v>4501002</v>
      </c>
      <c r="H803" s="40" t="s">
        <v>993</v>
      </c>
      <c r="I803" s="40" t="s">
        <v>1476</v>
      </c>
      <c r="J803" s="40"/>
      <c r="K803" s="40"/>
      <c r="L803" s="40" t="s">
        <v>1477</v>
      </c>
      <c r="M803" s="40" t="str">
        <f t="shared" si="28"/>
        <v>9470 AC</v>
      </c>
      <c r="N803" s="40" t="str">
        <f t="shared" si="29"/>
        <v>ZUIDLAREN</v>
      </c>
      <c r="O803" s="40" t="s">
        <v>1478</v>
      </c>
      <c r="P803" s="40"/>
      <c r="Q803" s="40"/>
    </row>
    <row r="804" spans="3:17" ht="12.75" hidden="1">
      <c r="C804" s="40" t="s">
        <v>992</v>
      </c>
      <c r="E804" s="40">
        <v>450</v>
      </c>
      <c r="F804" s="40">
        <v>1003</v>
      </c>
      <c r="G804" s="40">
        <f t="shared" si="30"/>
        <v>4501003</v>
      </c>
      <c r="H804" s="40" t="s">
        <v>993</v>
      </c>
      <c r="I804" s="40" t="s">
        <v>1479</v>
      </c>
      <c r="J804" s="40"/>
      <c r="K804" s="40"/>
      <c r="L804" s="40" t="s">
        <v>2328</v>
      </c>
      <c r="M804" s="40" t="str">
        <f t="shared" si="28"/>
        <v>9400 AA</v>
      </c>
      <c r="N804" s="40" t="str">
        <f t="shared" si="29"/>
        <v>ASSEN</v>
      </c>
      <c r="O804" s="40" t="s">
        <v>1480</v>
      </c>
      <c r="P804" s="40"/>
      <c r="Q804" s="40"/>
    </row>
    <row r="805" spans="3:17" ht="12.75" hidden="1">
      <c r="C805" s="40" t="s">
        <v>992</v>
      </c>
      <c r="E805" s="40">
        <v>450</v>
      </c>
      <c r="F805" s="40">
        <v>1005</v>
      </c>
      <c r="G805" s="40">
        <f t="shared" si="30"/>
        <v>4501005</v>
      </c>
      <c r="H805" s="40" t="s">
        <v>993</v>
      </c>
      <c r="I805" s="40" t="s">
        <v>1481</v>
      </c>
      <c r="J805" s="40"/>
      <c r="K805" s="40"/>
      <c r="L805" s="40" t="s">
        <v>1482</v>
      </c>
      <c r="M805" s="40" t="str">
        <f t="shared" si="28"/>
        <v>9700 AG</v>
      </c>
      <c r="N805" s="40" t="str">
        <f t="shared" si="29"/>
        <v>GRONINGEN</v>
      </c>
      <c r="O805" s="40" t="s">
        <v>1483</v>
      </c>
      <c r="P805" s="40"/>
      <c r="Q805" s="40"/>
    </row>
    <row r="806" spans="3:17" ht="12.75" hidden="1">
      <c r="C806" s="40" t="s">
        <v>992</v>
      </c>
      <c r="E806" s="40">
        <v>450</v>
      </c>
      <c r="F806" s="40">
        <v>1006</v>
      </c>
      <c r="G806" s="40">
        <f t="shared" si="30"/>
        <v>4501006</v>
      </c>
      <c r="H806" s="40" t="s">
        <v>993</v>
      </c>
      <c r="I806" s="40" t="s">
        <v>1484</v>
      </c>
      <c r="J806" s="40"/>
      <c r="K806" s="40"/>
      <c r="L806" s="40" t="s">
        <v>1485</v>
      </c>
      <c r="M806" s="40" t="str">
        <f t="shared" si="28"/>
        <v>8901 BS</v>
      </c>
      <c r="N806" s="40" t="str">
        <f t="shared" si="29"/>
        <v>LEEUWARDEN</v>
      </c>
      <c r="O806" s="40" t="s">
        <v>1486</v>
      </c>
      <c r="P806" s="40"/>
      <c r="Q806" s="40"/>
    </row>
    <row r="807" spans="3:17" ht="12.75" hidden="1">
      <c r="C807" s="40" t="s">
        <v>992</v>
      </c>
      <c r="E807" s="40">
        <v>450</v>
      </c>
      <c r="F807" s="40">
        <v>1007</v>
      </c>
      <c r="G807" s="40">
        <f t="shared" si="30"/>
        <v>4501007</v>
      </c>
      <c r="H807" s="40" t="s">
        <v>993</v>
      </c>
      <c r="I807" s="40" t="s">
        <v>1227</v>
      </c>
      <c r="J807" s="40"/>
      <c r="K807" s="40"/>
      <c r="L807" s="40" t="s">
        <v>1228</v>
      </c>
      <c r="M807" s="40" t="str">
        <f t="shared" si="28"/>
        <v>7400 GC</v>
      </c>
      <c r="N807" s="40" t="str">
        <f t="shared" si="29"/>
        <v>DEVENTER</v>
      </c>
      <c r="O807" s="40" t="s">
        <v>1060</v>
      </c>
      <c r="P807" s="40"/>
      <c r="Q807" s="40"/>
    </row>
    <row r="808" spans="3:17" ht="12.75" hidden="1">
      <c r="C808" s="40" t="s">
        <v>992</v>
      </c>
      <c r="E808" s="40">
        <v>450</v>
      </c>
      <c r="F808" s="40">
        <v>1008</v>
      </c>
      <c r="G808" s="40">
        <f t="shared" si="30"/>
        <v>4501008</v>
      </c>
      <c r="H808" s="40" t="s">
        <v>993</v>
      </c>
      <c r="I808" s="40" t="s">
        <v>1229</v>
      </c>
      <c r="J808" s="40"/>
      <c r="K808" s="40"/>
      <c r="L808" s="40" t="s">
        <v>1230</v>
      </c>
      <c r="M808" s="40" t="str">
        <f t="shared" si="28"/>
        <v>7500 AT</v>
      </c>
      <c r="N808" s="40" t="str">
        <f t="shared" si="29"/>
        <v>ENSCHEDE</v>
      </c>
      <c r="O808" s="40" t="s">
        <v>1231</v>
      </c>
      <c r="P808" s="40"/>
      <c r="Q808" s="40"/>
    </row>
    <row r="809" spans="3:17" ht="12.75" hidden="1">
      <c r="C809" s="40" t="s">
        <v>992</v>
      </c>
      <c r="E809" s="40">
        <v>450</v>
      </c>
      <c r="F809" s="40">
        <v>1009</v>
      </c>
      <c r="G809" s="40">
        <f t="shared" si="30"/>
        <v>4501009</v>
      </c>
      <c r="H809" s="40" t="s">
        <v>993</v>
      </c>
      <c r="I809" s="40" t="s">
        <v>1232</v>
      </c>
      <c r="J809" s="40"/>
      <c r="K809" s="40"/>
      <c r="L809" s="40" t="s">
        <v>1233</v>
      </c>
      <c r="M809" s="40" t="str">
        <f t="shared" si="28"/>
        <v>1300 EH</v>
      </c>
      <c r="N809" s="40" t="str">
        <f t="shared" si="29"/>
        <v>ALMERE</v>
      </c>
      <c r="O809" s="40" t="s">
        <v>1234</v>
      </c>
      <c r="P809" s="40"/>
      <c r="Q809" s="40"/>
    </row>
    <row r="810" spans="3:17" ht="12.75" hidden="1">
      <c r="C810" s="40" t="s">
        <v>992</v>
      </c>
      <c r="E810" s="40">
        <v>450</v>
      </c>
      <c r="F810" s="40">
        <v>1010</v>
      </c>
      <c r="G810" s="40">
        <f t="shared" si="30"/>
        <v>4501010</v>
      </c>
      <c r="H810" s="40" t="s">
        <v>993</v>
      </c>
      <c r="I810" s="40" t="s">
        <v>1235</v>
      </c>
      <c r="J810" s="40"/>
      <c r="K810" s="40"/>
      <c r="L810" s="40" t="s">
        <v>1228</v>
      </c>
      <c r="M810" s="40" t="str">
        <f t="shared" si="28"/>
        <v>7400 GC</v>
      </c>
      <c r="N810" s="40" t="str">
        <f t="shared" si="29"/>
        <v>DEVENTER</v>
      </c>
      <c r="O810" s="40" t="s">
        <v>1060</v>
      </c>
      <c r="P810" s="40"/>
      <c r="Q810" s="40"/>
    </row>
    <row r="811" spans="3:17" ht="12.75" hidden="1">
      <c r="C811" s="40" t="s">
        <v>992</v>
      </c>
      <c r="E811" s="40">
        <v>450</v>
      </c>
      <c r="F811" s="40">
        <v>1011</v>
      </c>
      <c r="G811" s="40">
        <f t="shared" si="30"/>
        <v>4501011</v>
      </c>
      <c r="H811" s="40" t="s">
        <v>993</v>
      </c>
      <c r="I811" s="40" t="s">
        <v>1236</v>
      </c>
      <c r="J811" s="40"/>
      <c r="K811" s="40"/>
      <c r="L811" s="40" t="s">
        <v>1228</v>
      </c>
      <c r="M811" s="40" t="str">
        <f t="shared" si="28"/>
        <v>7400 GC</v>
      </c>
      <c r="N811" s="40" t="str">
        <f t="shared" si="29"/>
        <v>DEVENTER</v>
      </c>
      <c r="O811" s="40" t="s">
        <v>1060</v>
      </c>
      <c r="P811" s="40"/>
      <c r="Q811" s="40"/>
    </row>
    <row r="812" spans="3:17" ht="12.75" hidden="1">
      <c r="C812" s="40" t="s">
        <v>992</v>
      </c>
      <c r="E812" s="40">
        <v>450</v>
      </c>
      <c r="F812" s="40">
        <v>1012</v>
      </c>
      <c r="G812" s="40">
        <f t="shared" si="30"/>
        <v>4501012</v>
      </c>
      <c r="H812" s="40" t="s">
        <v>993</v>
      </c>
      <c r="I812" s="40" t="s">
        <v>1237</v>
      </c>
      <c r="J812" s="40"/>
      <c r="K812" s="40"/>
      <c r="L812" s="40" t="s">
        <v>1228</v>
      </c>
      <c r="M812" s="40" t="str">
        <f t="shared" si="28"/>
        <v>7400 GC</v>
      </c>
      <c r="N812" s="40" t="str">
        <f t="shared" si="29"/>
        <v>DEVENTER</v>
      </c>
      <c r="O812" s="40" t="s">
        <v>1060</v>
      </c>
      <c r="P812" s="40"/>
      <c r="Q812" s="40"/>
    </row>
    <row r="813" spans="3:17" ht="12.75" hidden="1">
      <c r="C813" s="40" t="s">
        <v>992</v>
      </c>
      <c r="E813" s="40">
        <v>450</v>
      </c>
      <c r="F813" s="40">
        <v>1013</v>
      </c>
      <c r="G813" s="40">
        <f t="shared" si="30"/>
        <v>4501013</v>
      </c>
      <c r="H813" s="40" t="s">
        <v>993</v>
      </c>
      <c r="I813" s="40" t="s">
        <v>1487</v>
      </c>
      <c r="J813" s="40"/>
      <c r="K813" s="40"/>
      <c r="L813" s="40" t="s">
        <v>1488</v>
      </c>
      <c r="M813" s="40" t="str">
        <f t="shared" si="28"/>
        <v>7230 GC</v>
      </c>
      <c r="N813" s="40" t="str">
        <f t="shared" si="29"/>
        <v>WARNSVELD</v>
      </c>
      <c r="O813" s="40" t="s">
        <v>1489</v>
      </c>
      <c r="P813" s="40"/>
      <c r="Q813" s="40"/>
    </row>
    <row r="814" spans="3:17" ht="12.75" hidden="1">
      <c r="C814" s="40" t="s">
        <v>992</v>
      </c>
      <c r="E814" s="40">
        <v>450</v>
      </c>
      <c r="F814" s="40">
        <v>1015</v>
      </c>
      <c r="G814" s="40">
        <f t="shared" si="30"/>
        <v>4501015</v>
      </c>
      <c r="H814" s="40" t="s">
        <v>993</v>
      </c>
      <c r="I814" s="40" t="s">
        <v>1238</v>
      </c>
      <c r="J814" s="40"/>
      <c r="K814" s="40"/>
      <c r="L814" s="40" t="s">
        <v>1233</v>
      </c>
      <c r="M814" s="40" t="str">
        <f t="shared" si="28"/>
        <v>1300 EH</v>
      </c>
      <c r="N814" s="40" t="str">
        <f t="shared" si="29"/>
        <v>ALMERE</v>
      </c>
      <c r="O814" s="40" t="s">
        <v>1234</v>
      </c>
      <c r="P814" s="40"/>
      <c r="Q814" s="40"/>
    </row>
    <row r="815" spans="3:17" ht="12.75" hidden="1">
      <c r="C815" s="40" t="s">
        <v>992</v>
      </c>
      <c r="E815" s="40">
        <v>450</v>
      </c>
      <c r="F815" s="40">
        <v>1016</v>
      </c>
      <c r="G815" s="40">
        <f t="shared" si="30"/>
        <v>4501016</v>
      </c>
      <c r="H815" s="40" t="s">
        <v>993</v>
      </c>
      <c r="I815" s="40" t="s">
        <v>1239</v>
      </c>
      <c r="J815" s="40"/>
      <c r="K815" s="40"/>
      <c r="L815" s="40" t="s">
        <v>1240</v>
      </c>
      <c r="M815" s="40" t="str">
        <f t="shared" si="28"/>
        <v>6865 ZH</v>
      </c>
      <c r="N815" s="40" t="str">
        <f t="shared" si="29"/>
        <v>DOORWERTH</v>
      </c>
      <c r="O815" s="40" t="s">
        <v>1241</v>
      </c>
      <c r="P815" s="40"/>
      <c r="Q815" s="40"/>
    </row>
    <row r="816" spans="3:17" ht="12.75" hidden="1">
      <c r="C816" s="40" t="s">
        <v>992</v>
      </c>
      <c r="E816" s="40">
        <v>450</v>
      </c>
      <c r="F816" s="40">
        <v>1017</v>
      </c>
      <c r="G816" s="40">
        <f t="shared" si="30"/>
        <v>4501017</v>
      </c>
      <c r="H816" s="40" t="s">
        <v>993</v>
      </c>
      <c r="I816" s="40" t="s">
        <v>1490</v>
      </c>
      <c r="J816" s="40"/>
      <c r="K816" s="40"/>
      <c r="L816" s="40" t="s">
        <v>1242</v>
      </c>
      <c r="M816" s="40" t="str">
        <f t="shared" si="28"/>
        <v>7150 AA</v>
      </c>
      <c r="N816" s="40" t="str">
        <f t="shared" si="29"/>
        <v>EIBERGEN</v>
      </c>
      <c r="O816" s="40" t="s">
        <v>1243</v>
      </c>
      <c r="P816" s="40"/>
      <c r="Q816" s="40"/>
    </row>
    <row r="817" spans="3:17" ht="12.75" hidden="1">
      <c r="C817" s="40" t="s">
        <v>992</v>
      </c>
      <c r="E817" s="40">
        <v>450</v>
      </c>
      <c r="F817" s="40">
        <v>1018</v>
      </c>
      <c r="G817" s="40">
        <f t="shared" si="30"/>
        <v>4501018</v>
      </c>
      <c r="H817" s="40" t="s">
        <v>993</v>
      </c>
      <c r="I817" s="40" t="s">
        <v>1491</v>
      </c>
      <c r="J817" s="40"/>
      <c r="K817" s="40"/>
      <c r="L817" s="40" t="s">
        <v>1244</v>
      </c>
      <c r="M817" s="40" t="str">
        <f t="shared" si="28"/>
        <v>6800 AJ</v>
      </c>
      <c r="N817" s="40" t="str">
        <f t="shared" si="29"/>
        <v>ARNHEM</v>
      </c>
      <c r="O817" s="40" t="s">
        <v>1245</v>
      </c>
      <c r="P817" s="40"/>
      <c r="Q817" s="40"/>
    </row>
    <row r="818" spans="3:17" ht="12.75" hidden="1">
      <c r="C818" s="40" t="s">
        <v>992</v>
      </c>
      <c r="E818" s="40">
        <v>450</v>
      </c>
      <c r="F818" s="40">
        <v>1022</v>
      </c>
      <c r="G818" s="40">
        <f t="shared" si="30"/>
        <v>4501022</v>
      </c>
      <c r="H818" s="40" t="s">
        <v>993</v>
      </c>
      <c r="I818" s="40" t="s">
        <v>1492</v>
      </c>
      <c r="J818" s="40"/>
      <c r="K818" s="40"/>
      <c r="L818" s="40" t="s">
        <v>1246</v>
      </c>
      <c r="M818" s="40" t="str">
        <f t="shared" si="28"/>
        <v>6710 BB</v>
      </c>
      <c r="N818" s="40" t="str">
        <f t="shared" si="29"/>
        <v>EDE GLD</v>
      </c>
      <c r="O818" s="40" t="s">
        <v>1247</v>
      </c>
      <c r="P818" s="40"/>
      <c r="Q818" s="40"/>
    </row>
    <row r="819" spans="3:17" ht="12.75" hidden="1">
      <c r="C819" s="40" t="s">
        <v>992</v>
      </c>
      <c r="E819" s="40">
        <v>450</v>
      </c>
      <c r="F819" s="40">
        <v>1023</v>
      </c>
      <c r="G819" s="40">
        <f t="shared" si="30"/>
        <v>4501023</v>
      </c>
      <c r="H819" s="40" t="s">
        <v>993</v>
      </c>
      <c r="I819" s="40" t="s">
        <v>1493</v>
      </c>
      <c r="J819" s="40"/>
      <c r="K819" s="40"/>
      <c r="L819" s="40" t="s">
        <v>1248</v>
      </c>
      <c r="M819" s="40" t="str">
        <f t="shared" si="28"/>
        <v>1180 EB</v>
      </c>
      <c r="N819" s="40" t="str">
        <f t="shared" si="29"/>
        <v>AMSTELVEEN</v>
      </c>
      <c r="O819" s="40" t="s">
        <v>1249</v>
      </c>
      <c r="P819" s="40"/>
      <c r="Q819" s="40"/>
    </row>
    <row r="820" spans="3:17" ht="12.75" hidden="1">
      <c r="C820" s="40" t="s">
        <v>992</v>
      </c>
      <c r="E820" s="40">
        <v>450</v>
      </c>
      <c r="F820" s="40">
        <v>1024</v>
      </c>
      <c r="G820" s="40">
        <f t="shared" si="30"/>
        <v>4501024</v>
      </c>
      <c r="H820" s="40" t="s">
        <v>993</v>
      </c>
      <c r="I820" s="40" t="s">
        <v>1250</v>
      </c>
      <c r="J820" s="40"/>
      <c r="K820" s="40"/>
      <c r="L820" s="40" t="s">
        <v>1251</v>
      </c>
      <c r="M820" s="40" t="str">
        <f t="shared" si="28"/>
        <v>3800 DB</v>
      </c>
      <c r="N820" s="40" t="str">
        <f t="shared" si="29"/>
        <v>AMERSFOORT</v>
      </c>
      <c r="O820" s="40" t="s">
        <v>1252</v>
      </c>
      <c r="P820" s="40"/>
      <c r="Q820" s="40"/>
    </row>
    <row r="821" spans="3:17" ht="12.75" hidden="1">
      <c r="C821" s="40" t="s">
        <v>992</v>
      </c>
      <c r="E821" s="40">
        <v>450</v>
      </c>
      <c r="F821" s="40">
        <v>1025</v>
      </c>
      <c r="G821" s="40">
        <f t="shared" si="30"/>
        <v>4501025</v>
      </c>
      <c r="H821" s="40" t="s">
        <v>993</v>
      </c>
      <c r="I821" s="40" t="s">
        <v>1253</v>
      </c>
      <c r="J821" s="40"/>
      <c r="K821" s="40"/>
      <c r="L821" s="40" t="s">
        <v>1251</v>
      </c>
      <c r="M821" s="40" t="str">
        <f t="shared" si="28"/>
        <v>3800 DB</v>
      </c>
      <c r="N821" s="40" t="str">
        <f t="shared" si="29"/>
        <v>AMERSFOORT</v>
      </c>
      <c r="O821" s="40" t="s">
        <v>1252</v>
      </c>
      <c r="P821" s="40"/>
      <c r="Q821" s="40"/>
    </row>
    <row r="822" spans="3:17" ht="12.75" hidden="1">
      <c r="C822" s="40" t="s">
        <v>992</v>
      </c>
      <c r="E822" s="40">
        <v>450</v>
      </c>
      <c r="F822" s="40">
        <v>1026</v>
      </c>
      <c r="G822" s="40">
        <f t="shared" si="30"/>
        <v>4501026</v>
      </c>
      <c r="H822" s="40" t="s">
        <v>993</v>
      </c>
      <c r="I822" s="40" t="s">
        <v>1254</v>
      </c>
      <c r="J822" s="40"/>
      <c r="K822" s="40"/>
      <c r="L822" s="40" t="s">
        <v>1417</v>
      </c>
      <c r="M822" s="40" t="str">
        <f t="shared" si="28"/>
        <v>8224 BX</v>
      </c>
      <c r="N822" s="40" t="str">
        <f t="shared" si="29"/>
        <v>LELYSTAD</v>
      </c>
      <c r="O822" s="40" t="s">
        <v>1418</v>
      </c>
      <c r="P822" s="40"/>
      <c r="Q822" s="40"/>
    </row>
    <row r="823" spans="3:17" ht="12.75" hidden="1">
      <c r="C823" s="40" t="s">
        <v>992</v>
      </c>
      <c r="E823" s="40">
        <v>450</v>
      </c>
      <c r="F823" s="40">
        <v>1027</v>
      </c>
      <c r="G823" s="40">
        <f t="shared" si="30"/>
        <v>4501027</v>
      </c>
      <c r="H823" s="40" t="s">
        <v>993</v>
      </c>
      <c r="I823" s="40" t="s">
        <v>1255</v>
      </c>
      <c r="J823" s="40"/>
      <c r="K823" s="40"/>
      <c r="L823" s="40" t="s">
        <v>1256</v>
      </c>
      <c r="M823" s="40" t="str">
        <f t="shared" si="28"/>
        <v>3800 AM</v>
      </c>
      <c r="N823" s="40" t="str">
        <f t="shared" si="29"/>
        <v>AMERSFOORT</v>
      </c>
      <c r="O823" s="40" t="s">
        <v>1257</v>
      </c>
      <c r="P823" s="40"/>
      <c r="Q823" s="40"/>
    </row>
    <row r="824" spans="3:17" ht="12.75" hidden="1">
      <c r="C824" s="40" t="s">
        <v>992</v>
      </c>
      <c r="E824" s="40">
        <v>450</v>
      </c>
      <c r="F824" s="40">
        <v>1029</v>
      </c>
      <c r="G824" s="40">
        <f t="shared" si="30"/>
        <v>4501029</v>
      </c>
      <c r="H824" s="40" t="s">
        <v>993</v>
      </c>
      <c r="I824" s="40" t="s">
        <v>1258</v>
      </c>
      <c r="J824" s="40"/>
      <c r="K824" s="40"/>
      <c r="L824" s="40" t="s">
        <v>1259</v>
      </c>
      <c r="M824" s="40" t="str">
        <f t="shared" si="28"/>
        <v>3508 SE</v>
      </c>
      <c r="N824" s="40" t="str">
        <f t="shared" si="29"/>
        <v>UTRECHT</v>
      </c>
      <c r="O824" s="40" t="s">
        <v>1260</v>
      </c>
      <c r="P824" s="40"/>
      <c r="Q824" s="40"/>
    </row>
    <row r="825" spans="3:17" ht="12.75" hidden="1">
      <c r="C825" s="40" t="s">
        <v>992</v>
      </c>
      <c r="E825" s="40">
        <v>450</v>
      </c>
      <c r="F825" s="40">
        <v>1030</v>
      </c>
      <c r="G825" s="40">
        <f t="shared" si="30"/>
        <v>4501030</v>
      </c>
      <c r="H825" s="40" t="s">
        <v>993</v>
      </c>
      <c r="I825" s="40" t="s">
        <v>1261</v>
      </c>
      <c r="J825" s="40"/>
      <c r="K825" s="40"/>
      <c r="L825" s="40" t="s">
        <v>1262</v>
      </c>
      <c r="M825" s="40" t="str">
        <f t="shared" si="28"/>
        <v>3430 AH</v>
      </c>
      <c r="N825" s="40" t="str">
        <f t="shared" si="29"/>
        <v>NIEUWEGEIN</v>
      </c>
      <c r="O825" s="40" t="s">
        <v>1263</v>
      </c>
      <c r="P825" s="40"/>
      <c r="Q825" s="40"/>
    </row>
    <row r="826" spans="3:17" ht="12.75" hidden="1">
      <c r="C826" s="40" t="s">
        <v>992</v>
      </c>
      <c r="E826" s="40">
        <v>450</v>
      </c>
      <c r="F826" s="40">
        <v>1031</v>
      </c>
      <c r="G826" s="40">
        <f t="shared" si="30"/>
        <v>4501031</v>
      </c>
      <c r="H826" s="40" t="s">
        <v>993</v>
      </c>
      <c r="I826" s="40" t="s">
        <v>1264</v>
      </c>
      <c r="J826" s="40"/>
      <c r="K826" s="40"/>
      <c r="L826" s="40" t="s">
        <v>1494</v>
      </c>
      <c r="M826" s="40" t="str">
        <f t="shared" si="28"/>
        <v>3500 AD</v>
      </c>
      <c r="N826" s="40" t="str">
        <f t="shared" si="29"/>
        <v>UTRECHT</v>
      </c>
      <c r="O826" s="40" t="s">
        <v>1495</v>
      </c>
      <c r="P826" s="40"/>
      <c r="Q826" s="40"/>
    </row>
    <row r="827" spans="3:17" ht="12.75" hidden="1">
      <c r="C827" s="40" t="s">
        <v>992</v>
      </c>
      <c r="E827" s="40">
        <v>450</v>
      </c>
      <c r="F827" s="40">
        <v>1032</v>
      </c>
      <c r="G827" s="40">
        <f t="shared" si="30"/>
        <v>4501032</v>
      </c>
      <c r="H827" s="40" t="s">
        <v>993</v>
      </c>
      <c r="I827" s="40" t="s">
        <v>1496</v>
      </c>
      <c r="J827" s="40"/>
      <c r="K827" s="40"/>
      <c r="L827" s="40" t="s">
        <v>1265</v>
      </c>
      <c r="M827" s="40" t="str">
        <f t="shared" si="28"/>
        <v>3720 AP</v>
      </c>
      <c r="N827" s="40" t="str">
        <f t="shared" si="29"/>
        <v>BILTHOVEN</v>
      </c>
      <c r="O827" s="40" t="s">
        <v>1266</v>
      </c>
      <c r="P827" s="40"/>
      <c r="Q827" s="40"/>
    </row>
    <row r="828" spans="3:17" ht="12.75" hidden="1">
      <c r="C828" s="40" t="s">
        <v>992</v>
      </c>
      <c r="E828" s="40">
        <v>450</v>
      </c>
      <c r="F828" s="40">
        <v>1034</v>
      </c>
      <c r="G828" s="40">
        <f t="shared" si="30"/>
        <v>4501034</v>
      </c>
      <c r="H828" s="40" t="s">
        <v>993</v>
      </c>
      <c r="I828" s="40" t="s">
        <v>1497</v>
      </c>
      <c r="J828" s="40"/>
      <c r="K828" s="40"/>
      <c r="L828" s="40" t="s">
        <v>1267</v>
      </c>
      <c r="M828" s="40" t="str">
        <f t="shared" si="28"/>
        <v>1850 BA</v>
      </c>
      <c r="N828" s="40" t="str">
        <f t="shared" si="29"/>
        <v>HEILOO</v>
      </c>
      <c r="O828" s="40" t="s">
        <v>1268</v>
      </c>
      <c r="P828" s="40"/>
      <c r="Q828" s="40"/>
    </row>
    <row r="829" spans="3:17" ht="12.75" hidden="1">
      <c r="C829" s="40" t="s">
        <v>992</v>
      </c>
      <c r="E829" s="40">
        <v>450</v>
      </c>
      <c r="F829" s="40">
        <v>1035</v>
      </c>
      <c r="G829" s="40">
        <f t="shared" si="30"/>
        <v>4501035</v>
      </c>
      <c r="H829" s="40" t="s">
        <v>993</v>
      </c>
      <c r="I829" s="40" t="s">
        <v>1498</v>
      </c>
      <c r="J829" s="40"/>
      <c r="K829" s="40"/>
      <c r="L829" s="40" t="s">
        <v>1269</v>
      </c>
      <c r="M829" s="40" t="str">
        <f t="shared" si="28"/>
        <v>1800 AE</v>
      </c>
      <c r="N829" s="40" t="str">
        <f t="shared" si="29"/>
        <v>ALKMAAR</v>
      </c>
      <c r="O829" s="40" t="s">
        <v>1270</v>
      </c>
      <c r="P829" s="40"/>
      <c r="Q829" s="40"/>
    </row>
    <row r="830" spans="3:17" ht="12.75" hidden="1">
      <c r="C830" s="40" t="s">
        <v>992</v>
      </c>
      <c r="E830" s="40">
        <v>450</v>
      </c>
      <c r="F830" s="40">
        <v>1037</v>
      </c>
      <c r="G830" s="40">
        <f t="shared" si="30"/>
        <v>4501037</v>
      </c>
      <c r="H830" s="40" t="s">
        <v>993</v>
      </c>
      <c r="I830" s="40" t="s">
        <v>1271</v>
      </c>
      <c r="J830" s="40"/>
      <c r="K830" s="40"/>
      <c r="L830" s="40" t="s">
        <v>1499</v>
      </c>
      <c r="M830" s="40" t="str">
        <f t="shared" si="28"/>
        <v>1007 JA</v>
      </c>
      <c r="N830" s="40" t="str">
        <f t="shared" si="29"/>
        <v>AMSTERDAM</v>
      </c>
      <c r="O830" s="40" t="s">
        <v>1500</v>
      </c>
      <c r="P830" s="40"/>
      <c r="Q830" s="40"/>
    </row>
    <row r="831" spans="3:17" ht="12.75" hidden="1">
      <c r="C831" s="40" t="s">
        <v>992</v>
      </c>
      <c r="E831" s="40">
        <v>450</v>
      </c>
      <c r="F831" s="40">
        <v>1038</v>
      </c>
      <c r="G831" s="40">
        <f t="shared" si="30"/>
        <v>4501038</v>
      </c>
      <c r="H831" s="40" t="s">
        <v>993</v>
      </c>
      <c r="I831" s="40" t="s">
        <v>1272</v>
      </c>
      <c r="J831" s="40"/>
      <c r="K831" s="40"/>
      <c r="L831" s="40" t="s">
        <v>1600</v>
      </c>
      <c r="M831" s="40" t="str">
        <f t="shared" si="28"/>
        <v>1115 ZG</v>
      </c>
      <c r="N831" s="40" t="str">
        <f t="shared" si="29"/>
        <v>DUIVENDRECHT</v>
      </c>
      <c r="O831" s="40" t="s">
        <v>1501</v>
      </c>
      <c r="P831" s="40"/>
      <c r="Q831" s="40"/>
    </row>
    <row r="832" spans="3:17" ht="12.75" hidden="1">
      <c r="C832" s="40" t="s">
        <v>992</v>
      </c>
      <c r="E832" s="40">
        <v>450</v>
      </c>
      <c r="F832" s="40">
        <v>1039</v>
      </c>
      <c r="G832" s="40">
        <f t="shared" si="30"/>
        <v>4501039</v>
      </c>
      <c r="H832" s="40" t="s">
        <v>993</v>
      </c>
      <c r="I832" s="40" t="s">
        <v>1502</v>
      </c>
      <c r="J832" s="40"/>
      <c r="K832" s="40"/>
      <c r="L832" s="40" t="s">
        <v>1273</v>
      </c>
      <c r="M832" s="40" t="str">
        <f t="shared" si="28"/>
        <v>1000 CE</v>
      </c>
      <c r="N832" s="40" t="str">
        <f t="shared" si="29"/>
        <v>AMSTERDAM</v>
      </c>
      <c r="O832" s="40" t="s">
        <v>1274</v>
      </c>
      <c r="P832" s="40"/>
      <c r="Q832" s="40"/>
    </row>
    <row r="833" spans="3:17" ht="12.75" hidden="1">
      <c r="C833" s="40" t="s">
        <v>992</v>
      </c>
      <c r="E833" s="40">
        <v>450</v>
      </c>
      <c r="F833" s="40">
        <v>1041</v>
      </c>
      <c r="G833" s="40">
        <f t="shared" si="30"/>
        <v>4501041</v>
      </c>
      <c r="H833" s="40" t="s">
        <v>993</v>
      </c>
      <c r="I833" s="40" t="s">
        <v>1503</v>
      </c>
      <c r="J833" s="40"/>
      <c r="K833" s="40"/>
      <c r="L833" s="40" t="s">
        <v>1504</v>
      </c>
      <c r="M833" s="40" t="str">
        <f t="shared" si="28"/>
        <v>2034 AW</v>
      </c>
      <c r="N833" s="40" t="str">
        <f t="shared" si="29"/>
        <v>HAARLEM</v>
      </c>
      <c r="O833" s="40" t="s">
        <v>1505</v>
      </c>
      <c r="P833" s="40"/>
      <c r="Q833" s="40"/>
    </row>
    <row r="834" spans="3:17" ht="12.75" hidden="1">
      <c r="C834" s="40" t="s">
        <v>992</v>
      </c>
      <c r="E834" s="40">
        <v>450</v>
      </c>
      <c r="F834" s="40">
        <v>1043</v>
      </c>
      <c r="G834" s="40">
        <f t="shared" si="30"/>
        <v>4501043</v>
      </c>
      <c r="H834" s="40" t="s">
        <v>993</v>
      </c>
      <c r="I834" s="40" t="s">
        <v>1275</v>
      </c>
      <c r="J834" s="40"/>
      <c r="K834" s="40"/>
      <c r="L834" s="40" t="s">
        <v>1276</v>
      </c>
      <c r="M834" s="40" t="str">
        <f t="shared" si="28"/>
        <v>2342 AX</v>
      </c>
      <c r="N834" s="40" t="str">
        <f t="shared" si="29"/>
        <v>OEGSTGEEST</v>
      </c>
      <c r="O834" s="40" t="s">
        <v>1277</v>
      </c>
      <c r="P834" s="40"/>
      <c r="Q834" s="40"/>
    </row>
    <row r="835" spans="3:17" ht="12.75" hidden="1">
      <c r="C835" s="40" t="s">
        <v>992</v>
      </c>
      <c r="E835" s="40">
        <v>450</v>
      </c>
      <c r="F835" s="40">
        <v>1044</v>
      </c>
      <c r="G835" s="40">
        <f t="shared" si="30"/>
        <v>4501044</v>
      </c>
      <c r="H835" s="40" t="s">
        <v>993</v>
      </c>
      <c r="I835" s="40" t="s">
        <v>1278</v>
      </c>
      <c r="J835" s="40"/>
      <c r="K835" s="40"/>
      <c r="L835" s="40" t="s">
        <v>1279</v>
      </c>
      <c r="M835" s="40" t="str">
        <f t="shared" si="28"/>
        <v>2342 AK</v>
      </c>
      <c r="N835" s="40" t="str">
        <f t="shared" si="29"/>
        <v>OEGSTGEEST</v>
      </c>
      <c r="O835" s="40" t="s">
        <v>1280</v>
      </c>
      <c r="P835" s="40"/>
      <c r="Q835" s="40"/>
    </row>
    <row r="836" spans="3:17" ht="12.75" hidden="1">
      <c r="C836" s="40" t="s">
        <v>992</v>
      </c>
      <c r="E836" s="40">
        <v>450</v>
      </c>
      <c r="F836" s="40">
        <v>1047</v>
      </c>
      <c r="G836" s="40">
        <f t="shared" si="30"/>
        <v>4501047</v>
      </c>
      <c r="H836" s="40" t="s">
        <v>993</v>
      </c>
      <c r="I836" s="40" t="s">
        <v>1506</v>
      </c>
      <c r="J836" s="40"/>
      <c r="K836" s="40"/>
      <c r="L836" s="40" t="s">
        <v>1507</v>
      </c>
      <c r="M836" s="40" t="str">
        <f t="shared" si="28"/>
        <v>2506 AL</v>
      </c>
      <c r="N836" s="40" t="str">
        <f t="shared" si="29"/>
        <v>'S-GRAVENHAGE</v>
      </c>
      <c r="O836" s="40" t="s">
        <v>1508</v>
      </c>
      <c r="P836" s="40"/>
      <c r="Q836" s="40"/>
    </row>
    <row r="837" spans="3:17" ht="12.75" hidden="1">
      <c r="C837" s="40" t="s">
        <v>992</v>
      </c>
      <c r="E837" s="40">
        <v>450</v>
      </c>
      <c r="F837" s="40">
        <v>1050</v>
      </c>
      <c r="G837" s="40">
        <f t="shared" si="30"/>
        <v>4501050</v>
      </c>
      <c r="H837" s="40" t="s">
        <v>993</v>
      </c>
      <c r="I837" s="40" t="s">
        <v>1281</v>
      </c>
      <c r="J837" s="40"/>
      <c r="K837" s="40"/>
      <c r="L837" s="40" t="s">
        <v>2240</v>
      </c>
      <c r="M837" s="40" t="str">
        <f t="shared" si="28"/>
        <v>2300 AK</v>
      </c>
      <c r="N837" s="40" t="str">
        <f t="shared" si="29"/>
        <v>LEIDEN</v>
      </c>
      <c r="O837" s="40" t="s">
        <v>1509</v>
      </c>
      <c r="P837" s="40"/>
      <c r="Q837" s="40"/>
    </row>
    <row r="838" spans="3:17" ht="12.75" hidden="1">
      <c r="C838" s="40" t="s">
        <v>992</v>
      </c>
      <c r="E838" s="40">
        <v>450</v>
      </c>
      <c r="F838" s="40">
        <v>1052</v>
      </c>
      <c r="G838" s="40">
        <f t="shared" si="30"/>
        <v>4501052</v>
      </c>
      <c r="H838" s="40" t="s">
        <v>993</v>
      </c>
      <c r="I838" s="40" t="s">
        <v>1282</v>
      </c>
      <c r="J838" s="40"/>
      <c r="K838" s="40"/>
      <c r="L838" s="40" t="s">
        <v>1283</v>
      </c>
      <c r="M838" s="40" t="str">
        <f t="shared" si="28"/>
        <v>3172 AB</v>
      </c>
      <c r="N838" s="40" t="str">
        <f t="shared" si="29"/>
        <v>POORTUGAAL</v>
      </c>
      <c r="O838" s="40" t="s">
        <v>1284</v>
      </c>
      <c r="P838" s="40"/>
      <c r="Q838" s="40"/>
    </row>
    <row r="839" spans="3:17" ht="12.75" hidden="1">
      <c r="C839" s="40" t="s">
        <v>992</v>
      </c>
      <c r="E839" s="40">
        <v>450</v>
      </c>
      <c r="F839" s="40">
        <v>1053</v>
      </c>
      <c r="G839" s="40">
        <f t="shared" si="30"/>
        <v>4501053</v>
      </c>
      <c r="H839" s="40" t="s">
        <v>993</v>
      </c>
      <c r="I839" s="40" t="s">
        <v>1285</v>
      </c>
      <c r="J839" s="40"/>
      <c r="K839" s="40"/>
      <c r="L839" s="40" t="s">
        <v>1510</v>
      </c>
      <c r="M839" s="40" t="str">
        <f t="shared" si="28"/>
        <v>3170 DZ</v>
      </c>
      <c r="N839" s="40" t="str">
        <f t="shared" si="29"/>
        <v>POORTUGAAL</v>
      </c>
      <c r="O839" s="40" t="s">
        <v>1511</v>
      </c>
      <c r="P839" s="40"/>
      <c r="Q839" s="40"/>
    </row>
    <row r="840" spans="3:17" ht="12.75" hidden="1">
      <c r="C840" s="40" t="s">
        <v>992</v>
      </c>
      <c r="E840" s="40">
        <v>450</v>
      </c>
      <c r="F840" s="40">
        <v>1054</v>
      </c>
      <c r="G840" s="40">
        <f t="shared" si="30"/>
        <v>4501054</v>
      </c>
      <c r="H840" s="40" t="s">
        <v>993</v>
      </c>
      <c r="I840" s="40" t="s">
        <v>1286</v>
      </c>
      <c r="J840" s="40"/>
      <c r="K840" s="40"/>
      <c r="L840" s="40" t="s">
        <v>1287</v>
      </c>
      <c r="M840" s="40" t="str">
        <f t="shared" si="28"/>
        <v>3009 AM</v>
      </c>
      <c r="N840" s="40" t="str">
        <f t="shared" si="29"/>
        <v>ROTTERDAM</v>
      </c>
      <c r="O840" s="40" t="s">
        <v>1288</v>
      </c>
      <c r="P840" s="40"/>
      <c r="Q840" s="40"/>
    </row>
    <row r="841" spans="3:17" ht="12.75" hidden="1">
      <c r="C841" s="40" t="s">
        <v>992</v>
      </c>
      <c r="E841" s="40">
        <v>450</v>
      </c>
      <c r="F841" s="40">
        <v>1056</v>
      </c>
      <c r="G841" s="40">
        <f t="shared" si="30"/>
        <v>4501056</v>
      </c>
      <c r="H841" s="40" t="s">
        <v>993</v>
      </c>
      <c r="I841" s="40" t="s">
        <v>1289</v>
      </c>
      <c r="J841" s="40"/>
      <c r="K841" s="40"/>
      <c r="L841" s="40" t="s">
        <v>1290</v>
      </c>
      <c r="M841" s="40" t="str">
        <f t="shared" si="28"/>
        <v>3014 HH</v>
      </c>
      <c r="N841" s="40" t="str">
        <f t="shared" si="29"/>
        <v>ROTTERDAM</v>
      </c>
      <c r="O841" s="40" t="s">
        <v>1291</v>
      </c>
      <c r="P841" s="40"/>
      <c r="Q841" s="40"/>
    </row>
    <row r="842" spans="3:17" ht="12.75" hidden="1">
      <c r="C842" s="40" t="s">
        <v>992</v>
      </c>
      <c r="E842" s="40">
        <v>450</v>
      </c>
      <c r="F842" s="40">
        <v>1058</v>
      </c>
      <c r="G842" s="40">
        <f t="shared" si="30"/>
        <v>4501058</v>
      </c>
      <c r="H842" s="40" t="s">
        <v>993</v>
      </c>
      <c r="I842" s="40" t="s">
        <v>1292</v>
      </c>
      <c r="J842" s="40"/>
      <c r="K842" s="40"/>
      <c r="L842" s="40" t="s">
        <v>2245</v>
      </c>
      <c r="M842" s="40" t="str">
        <f aca="true" t="shared" si="31" ref="M842:M905">LEFT(O842,7)</f>
        <v>3329 KP</v>
      </c>
      <c r="N842" s="40" t="str">
        <f aca="true" t="shared" si="32" ref="N842:N905">REPLACE(O842,1,9,"")</f>
        <v>DORDRECHT</v>
      </c>
      <c r="O842" s="40" t="s">
        <v>393</v>
      </c>
      <c r="P842" s="40"/>
      <c r="Q842" s="40"/>
    </row>
    <row r="843" spans="3:17" ht="12.75" hidden="1">
      <c r="C843" s="40" t="s">
        <v>992</v>
      </c>
      <c r="E843" s="40">
        <v>450</v>
      </c>
      <c r="F843" s="40">
        <v>1060</v>
      </c>
      <c r="G843" s="40">
        <f t="shared" si="30"/>
        <v>4501060</v>
      </c>
      <c r="H843" s="40" t="s">
        <v>993</v>
      </c>
      <c r="I843" s="40" t="s">
        <v>1512</v>
      </c>
      <c r="J843" s="40"/>
      <c r="K843" s="40"/>
      <c r="L843" s="40" t="s">
        <v>1293</v>
      </c>
      <c r="M843" s="40" t="str">
        <f t="shared" si="31"/>
        <v>3161 GH</v>
      </c>
      <c r="N843" s="40" t="str">
        <f t="shared" si="32"/>
        <v>RHOON</v>
      </c>
      <c r="O843" s="40" t="s">
        <v>1294</v>
      </c>
      <c r="P843" s="40"/>
      <c r="Q843" s="40"/>
    </row>
    <row r="844" spans="3:17" ht="12.75" hidden="1">
      <c r="C844" s="40" t="s">
        <v>992</v>
      </c>
      <c r="E844" s="40">
        <v>450</v>
      </c>
      <c r="F844" s="40">
        <v>1061</v>
      </c>
      <c r="G844" s="40">
        <f t="shared" si="30"/>
        <v>4501061</v>
      </c>
      <c r="H844" s="40" t="s">
        <v>993</v>
      </c>
      <c r="I844" s="40" t="s">
        <v>1513</v>
      </c>
      <c r="J844" s="40"/>
      <c r="K844" s="40"/>
      <c r="L844" s="40" t="s">
        <v>1295</v>
      </c>
      <c r="M844" s="40" t="str">
        <f t="shared" si="31"/>
        <v>4460 AR</v>
      </c>
      <c r="N844" s="40" t="str">
        <f t="shared" si="32"/>
        <v>GOES</v>
      </c>
      <c r="O844" s="40" t="s">
        <v>1296</v>
      </c>
      <c r="P844" s="40"/>
      <c r="Q844" s="40"/>
    </row>
    <row r="845" spans="3:17" ht="12.75" hidden="1">
      <c r="C845" s="40" t="s">
        <v>992</v>
      </c>
      <c r="E845" s="40">
        <v>450</v>
      </c>
      <c r="F845" s="40">
        <v>1062</v>
      </c>
      <c r="G845" s="40">
        <f t="shared" si="30"/>
        <v>4501062</v>
      </c>
      <c r="H845" s="40" t="s">
        <v>993</v>
      </c>
      <c r="I845" s="40" t="s">
        <v>1514</v>
      </c>
      <c r="J845" s="40"/>
      <c r="K845" s="40"/>
      <c r="L845" s="40" t="s">
        <v>1515</v>
      </c>
      <c r="M845" s="40" t="str">
        <f t="shared" si="31"/>
        <v>4660 AA</v>
      </c>
      <c r="N845" s="40" t="str">
        <f t="shared" si="32"/>
        <v>HALSTEREN</v>
      </c>
      <c r="O845" s="40" t="s">
        <v>1516</v>
      </c>
      <c r="P845" s="40"/>
      <c r="Q845" s="40"/>
    </row>
    <row r="846" spans="3:17" ht="12.75" hidden="1">
      <c r="C846" s="40" t="s">
        <v>992</v>
      </c>
      <c r="E846" s="40">
        <v>450</v>
      </c>
      <c r="F846" s="40">
        <v>1063</v>
      </c>
      <c r="G846" s="40">
        <f t="shared" si="30"/>
        <v>4501063</v>
      </c>
      <c r="H846" s="40" t="s">
        <v>993</v>
      </c>
      <c r="I846" s="40" t="s">
        <v>1517</v>
      </c>
      <c r="J846" s="40"/>
      <c r="K846" s="40"/>
      <c r="L846" s="40" t="s">
        <v>1297</v>
      </c>
      <c r="M846" s="40" t="str">
        <f t="shared" si="31"/>
        <v>4600 AJ</v>
      </c>
      <c r="N846" s="40" t="str">
        <f t="shared" si="32"/>
        <v>BERGEN OP ZOOM</v>
      </c>
      <c r="O846" s="40" t="s">
        <v>1298</v>
      </c>
      <c r="P846" s="40"/>
      <c r="Q846" s="40"/>
    </row>
    <row r="847" spans="3:17" ht="12.75" hidden="1">
      <c r="C847" s="40" t="s">
        <v>992</v>
      </c>
      <c r="E847" s="40">
        <v>450</v>
      </c>
      <c r="F847" s="40">
        <v>1064</v>
      </c>
      <c r="G847" s="40">
        <f t="shared" si="30"/>
        <v>4501064</v>
      </c>
      <c r="H847" s="40" t="s">
        <v>993</v>
      </c>
      <c r="I847" s="40" t="s">
        <v>1299</v>
      </c>
      <c r="J847" s="40"/>
      <c r="K847" s="40"/>
      <c r="L847" s="40" t="s">
        <v>1300</v>
      </c>
      <c r="M847" s="40" t="str">
        <f t="shared" si="31"/>
        <v>5260 AE</v>
      </c>
      <c r="N847" s="40" t="str">
        <f t="shared" si="32"/>
        <v>VUGHT</v>
      </c>
      <c r="O847" s="40" t="s">
        <v>1301</v>
      </c>
      <c r="P847" s="40"/>
      <c r="Q847" s="40"/>
    </row>
    <row r="848" spans="3:17" ht="12.75" hidden="1">
      <c r="C848" s="40" t="s">
        <v>992</v>
      </c>
      <c r="E848" s="40">
        <v>450</v>
      </c>
      <c r="F848" s="40">
        <v>1065</v>
      </c>
      <c r="G848" s="40">
        <f t="shared" si="30"/>
        <v>4501065</v>
      </c>
      <c r="H848" s="40" t="s">
        <v>993</v>
      </c>
      <c r="I848" s="40" t="s">
        <v>1302</v>
      </c>
      <c r="J848" s="40"/>
      <c r="K848" s="40"/>
      <c r="L848" s="40" t="s">
        <v>1518</v>
      </c>
      <c r="M848" s="40" t="str">
        <f t="shared" si="31"/>
        <v>5038 BA</v>
      </c>
      <c r="N848" s="40" t="str">
        <f t="shared" si="32"/>
        <v>TILBURG</v>
      </c>
      <c r="O848" s="40" t="s">
        <v>1519</v>
      </c>
      <c r="P848" s="40"/>
      <c r="Q848" s="40"/>
    </row>
    <row r="849" spans="3:17" ht="12.75" hidden="1">
      <c r="C849" s="40" t="s">
        <v>992</v>
      </c>
      <c r="E849" s="40">
        <v>450</v>
      </c>
      <c r="F849" s="40">
        <v>1066</v>
      </c>
      <c r="G849" s="40">
        <f t="shared" si="30"/>
        <v>4501066</v>
      </c>
      <c r="H849" s="40" t="s">
        <v>993</v>
      </c>
      <c r="I849" s="40" t="s">
        <v>1303</v>
      </c>
      <c r="J849" s="40"/>
      <c r="K849" s="40"/>
      <c r="L849" s="40" t="s">
        <v>1304</v>
      </c>
      <c r="M849" s="40" t="str">
        <f t="shared" si="31"/>
        <v>5201 DZ</v>
      </c>
      <c r="N849" s="40" t="str">
        <f t="shared" si="32"/>
        <v>'S-HERTOGENBOSCH</v>
      </c>
      <c r="O849" s="40" t="s">
        <v>1305</v>
      </c>
      <c r="P849" s="40"/>
      <c r="Q849" s="40"/>
    </row>
    <row r="850" spans="3:17" ht="12.75" hidden="1">
      <c r="C850" s="40" t="s">
        <v>992</v>
      </c>
      <c r="E850" s="40">
        <v>450</v>
      </c>
      <c r="F850" s="40">
        <v>1068</v>
      </c>
      <c r="G850" s="40">
        <f t="shared" si="30"/>
        <v>4501068</v>
      </c>
      <c r="H850" s="40" t="s">
        <v>993</v>
      </c>
      <c r="I850" s="40" t="s">
        <v>1520</v>
      </c>
      <c r="J850" s="40"/>
      <c r="K850" s="40"/>
      <c r="L850" s="40" t="s">
        <v>1521</v>
      </c>
      <c r="M850" s="40" t="str">
        <f t="shared" si="31"/>
        <v>5626 AB</v>
      </c>
      <c r="N850" s="40" t="str">
        <f t="shared" si="32"/>
        <v>EINDHOVEN</v>
      </c>
      <c r="O850" s="40" t="s">
        <v>1522</v>
      </c>
      <c r="P850" s="40"/>
      <c r="Q850" s="40"/>
    </row>
    <row r="851" spans="3:17" ht="12.75" hidden="1">
      <c r="C851" s="40" t="s">
        <v>992</v>
      </c>
      <c r="E851" s="40">
        <v>450</v>
      </c>
      <c r="F851" s="40">
        <v>1071</v>
      </c>
      <c r="G851" s="40">
        <f t="shared" si="30"/>
        <v>4501071</v>
      </c>
      <c r="H851" s="40" t="s">
        <v>993</v>
      </c>
      <c r="I851" s="40" t="s">
        <v>1306</v>
      </c>
      <c r="J851" s="40"/>
      <c r="K851" s="40"/>
      <c r="L851" s="40" t="s">
        <v>2326</v>
      </c>
      <c r="M851" s="40" t="str">
        <f t="shared" si="31"/>
        <v>5900 AE</v>
      </c>
      <c r="N851" s="40" t="str">
        <f t="shared" si="32"/>
        <v>VENLO</v>
      </c>
      <c r="O851" s="40" t="s">
        <v>1307</v>
      </c>
      <c r="P851" s="40"/>
      <c r="Q851" s="40"/>
    </row>
    <row r="852" spans="3:17" ht="12.75" hidden="1">
      <c r="C852" s="40" t="s">
        <v>992</v>
      </c>
      <c r="E852" s="40">
        <v>450</v>
      </c>
      <c r="F852" s="40">
        <v>1072</v>
      </c>
      <c r="G852" s="40">
        <f t="shared" si="30"/>
        <v>4501072</v>
      </c>
      <c r="H852" s="40" t="s">
        <v>993</v>
      </c>
      <c r="I852" s="40" t="s">
        <v>1308</v>
      </c>
      <c r="J852" s="40"/>
      <c r="K852" s="40"/>
      <c r="L852" s="40" t="s">
        <v>1523</v>
      </c>
      <c r="M852" s="40" t="str">
        <f t="shared" si="31"/>
        <v>5800 AA</v>
      </c>
      <c r="N852" s="40" t="str">
        <f t="shared" si="32"/>
        <v>VENRAY</v>
      </c>
      <c r="O852" s="40" t="s">
        <v>1524</v>
      </c>
      <c r="P852" s="40"/>
      <c r="Q852" s="40"/>
    </row>
    <row r="853" spans="3:17" ht="12.75" hidden="1">
      <c r="C853" s="40" t="s">
        <v>992</v>
      </c>
      <c r="E853" s="40">
        <v>450</v>
      </c>
      <c r="F853" s="40">
        <v>1073</v>
      </c>
      <c r="G853" s="40">
        <f t="shared" si="30"/>
        <v>4501073</v>
      </c>
      <c r="H853" s="40" t="s">
        <v>993</v>
      </c>
      <c r="I853" s="40" t="s">
        <v>1525</v>
      </c>
      <c r="J853" s="40"/>
      <c r="K853" s="40"/>
      <c r="L853" s="40" t="s">
        <v>1309</v>
      </c>
      <c r="M853" s="40" t="str">
        <f t="shared" si="31"/>
        <v>5800 AK</v>
      </c>
      <c r="N853" s="40" t="str">
        <f t="shared" si="32"/>
        <v>VENRAY</v>
      </c>
      <c r="O853" s="40" t="s">
        <v>1310</v>
      </c>
      <c r="P853" s="40"/>
      <c r="Q853" s="40"/>
    </row>
    <row r="854" spans="3:17" ht="12.75" hidden="1">
      <c r="C854" s="40" t="s">
        <v>992</v>
      </c>
      <c r="E854" s="40">
        <v>450</v>
      </c>
      <c r="F854" s="40">
        <v>1074</v>
      </c>
      <c r="G854" s="40">
        <f t="shared" si="30"/>
        <v>4501074</v>
      </c>
      <c r="H854" s="40" t="s">
        <v>993</v>
      </c>
      <c r="I854" s="40" t="s">
        <v>1311</v>
      </c>
      <c r="J854" s="40"/>
      <c r="K854" s="40"/>
      <c r="L854" s="40" t="s">
        <v>1526</v>
      </c>
      <c r="M854" s="40" t="str">
        <f t="shared" si="31"/>
        <v>6040 AA</v>
      </c>
      <c r="N854" s="40" t="str">
        <f t="shared" si="32"/>
        <v>ROERMOND</v>
      </c>
      <c r="O854" s="40" t="s">
        <v>1527</v>
      </c>
      <c r="P854" s="40"/>
      <c r="Q854" s="40"/>
    </row>
    <row r="855" spans="3:17" ht="12.75" hidden="1">
      <c r="C855" s="40" t="s">
        <v>992</v>
      </c>
      <c r="E855" s="40">
        <v>450</v>
      </c>
      <c r="F855" s="40">
        <v>1075</v>
      </c>
      <c r="G855" s="40">
        <f t="shared" si="30"/>
        <v>4501075</v>
      </c>
      <c r="H855" s="40" t="s">
        <v>993</v>
      </c>
      <c r="I855" s="40" t="s">
        <v>1312</v>
      </c>
      <c r="J855" s="40"/>
      <c r="K855" s="40"/>
      <c r="L855" s="40" t="s">
        <v>1528</v>
      </c>
      <c r="M855" s="40" t="str">
        <f t="shared" si="31"/>
        <v>6162 BG</v>
      </c>
      <c r="N855" s="40" t="str">
        <f t="shared" si="32"/>
        <v>GELEEN</v>
      </c>
      <c r="O855" s="40" t="s">
        <v>1529</v>
      </c>
      <c r="P855" s="40"/>
      <c r="Q855" s="40"/>
    </row>
    <row r="856" spans="3:17" ht="12.75" hidden="1">
      <c r="C856" s="40" t="s">
        <v>992</v>
      </c>
      <c r="E856" s="40">
        <v>450</v>
      </c>
      <c r="F856" s="40">
        <v>1076</v>
      </c>
      <c r="G856" s="40">
        <f t="shared" si="30"/>
        <v>4501076</v>
      </c>
      <c r="H856" s="40" t="s">
        <v>993</v>
      </c>
      <c r="I856" s="40" t="s">
        <v>1313</v>
      </c>
      <c r="J856" s="40"/>
      <c r="K856" s="40"/>
      <c r="L856" s="40" t="s">
        <v>1314</v>
      </c>
      <c r="M856" s="40" t="str">
        <f t="shared" si="31"/>
        <v>5900 AB</v>
      </c>
      <c r="N856" s="40" t="str">
        <f t="shared" si="32"/>
        <v>VENLO</v>
      </c>
      <c r="O856" s="40" t="s">
        <v>1315</v>
      </c>
      <c r="P856" s="40"/>
      <c r="Q856" s="40"/>
    </row>
    <row r="857" spans="3:17" ht="12.75" hidden="1">
      <c r="C857" s="40" t="s">
        <v>992</v>
      </c>
      <c r="E857" s="40">
        <v>450</v>
      </c>
      <c r="F857" s="40">
        <v>1077</v>
      </c>
      <c r="G857" s="40">
        <f t="shared" si="30"/>
        <v>4501077</v>
      </c>
      <c r="H857" s="40" t="s">
        <v>993</v>
      </c>
      <c r="I857" s="40" t="s">
        <v>1316</v>
      </c>
      <c r="J857" s="40"/>
      <c r="K857" s="40"/>
      <c r="L857" s="40" t="s">
        <v>1317</v>
      </c>
      <c r="M857" s="40" t="str">
        <f t="shared" si="31"/>
        <v>6221 BD</v>
      </c>
      <c r="N857" s="40" t="str">
        <f t="shared" si="32"/>
        <v>MAASTRICHT</v>
      </c>
      <c r="O857" s="40" t="s">
        <v>1318</v>
      </c>
      <c r="P857" s="40"/>
      <c r="Q857" s="40"/>
    </row>
    <row r="858" spans="3:17" ht="12.75" hidden="1">
      <c r="C858" s="40" t="s">
        <v>992</v>
      </c>
      <c r="E858" s="40">
        <v>450</v>
      </c>
      <c r="F858" s="40">
        <v>1078</v>
      </c>
      <c r="G858" s="40">
        <f t="shared" si="30"/>
        <v>4501078</v>
      </c>
      <c r="H858" s="40" t="s">
        <v>993</v>
      </c>
      <c r="I858" s="40" t="s">
        <v>1319</v>
      </c>
      <c r="J858" s="40"/>
      <c r="K858" s="40"/>
      <c r="L858" s="40" t="s">
        <v>1530</v>
      </c>
      <c r="M858" s="40" t="str">
        <f t="shared" si="31"/>
        <v>1033 NN</v>
      </c>
      <c r="N858" s="40" t="str">
        <f t="shared" si="32"/>
        <v>AMSTERDAM</v>
      </c>
      <c r="O858" s="40" t="s">
        <v>1531</v>
      </c>
      <c r="P858" s="40"/>
      <c r="Q858" s="40"/>
    </row>
    <row r="859" spans="3:17" ht="12.75" hidden="1">
      <c r="C859" s="40" t="s">
        <v>992</v>
      </c>
      <c r="E859" s="40">
        <v>450</v>
      </c>
      <c r="F859" s="40">
        <v>1079</v>
      </c>
      <c r="G859" s="40">
        <f t="shared" si="30"/>
        <v>4501079</v>
      </c>
      <c r="H859" s="40" t="s">
        <v>993</v>
      </c>
      <c r="I859" s="40" t="s">
        <v>1320</v>
      </c>
      <c r="J859" s="40"/>
      <c r="K859" s="40"/>
      <c r="L859" s="40" t="s">
        <v>1321</v>
      </c>
      <c r="M859" s="40" t="str">
        <f t="shared" si="31"/>
        <v>7400 AD</v>
      </c>
      <c r="N859" s="40" t="str">
        <f t="shared" si="32"/>
        <v>DEVENTER</v>
      </c>
      <c r="O859" s="40" t="s">
        <v>1322</v>
      </c>
      <c r="P859" s="40"/>
      <c r="Q859" s="40"/>
    </row>
    <row r="860" spans="3:17" ht="12.75" hidden="1">
      <c r="C860" s="40" t="s">
        <v>992</v>
      </c>
      <c r="E860" s="40">
        <v>450</v>
      </c>
      <c r="F860" s="40">
        <v>1080</v>
      </c>
      <c r="G860" s="40">
        <f t="shared" si="30"/>
        <v>4501080</v>
      </c>
      <c r="H860" s="40" t="s">
        <v>993</v>
      </c>
      <c r="I860" s="40" t="s">
        <v>1532</v>
      </c>
      <c r="J860" s="40"/>
      <c r="K860" s="40"/>
      <c r="L860" s="40" t="s">
        <v>19</v>
      </c>
      <c r="M860" s="40" t="str">
        <f t="shared" si="31"/>
        <v>6870 AA</v>
      </c>
      <c r="N860" s="40" t="str">
        <f t="shared" si="32"/>
        <v>RENKUM</v>
      </c>
      <c r="O860" s="40" t="s">
        <v>20</v>
      </c>
      <c r="P860" s="40"/>
      <c r="Q860" s="40"/>
    </row>
    <row r="861" spans="3:17" ht="12.75" hidden="1">
      <c r="C861" s="40" t="s">
        <v>992</v>
      </c>
      <c r="E861" s="40">
        <v>450</v>
      </c>
      <c r="F861" s="40">
        <v>1081</v>
      </c>
      <c r="G861" s="40">
        <f t="shared" si="30"/>
        <v>4501081</v>
      </c>
      <c r="H861" s="40" t="s">
        <v>993</v>
      </c>
      <c r="I861" s="40" t="s">
        <v>1323</v>
      </c>
      <c r="J861" s="40"/>
      <c r="K861" s="40"/>
      <c r="L861" s="40" t="s">
        <v>1533</v>
      </c>
      <c r="M861" s="40" t="str">
        <f t="shared" si="31"/>
        <v>1075 GV</v>
      </c>
      <c r="N861" s="40" t="str">
        <f t="shared" si="32"/>
        <v>AMSTERDAM</v>
      </c>
      <c r="O861" s="40" t="s">
        <v>1534</v>
      </c>
      <c r="P861" s="40"/>
      <c r="Q861" s="40"/>
    </row>
    <row r="862" spans="3:17" ht="12.75" hidden="1">
      <c r="C862" s="40" t="s">
        <v>992</v>
      </c>
      <c r="E862" s="40">
        <v>450</v>
      </c>
      <c r="F862" s="40">
        <v>1083</v>
      </c>
      <c r="G862" s="40">
        <f t="shared" si="30"/>
        <v>4501083</v>
      </c>
      <c r="H862" s="40" t="s">
        <v>993</v>
      </c>
      <c r="I862" s="40" t="s">
        <v>1324</v>
      </c>
      <c r="J862" s="40"/>
      <c r="K862" s="40"/>
      <c r="L862" s="40" t="s">
        <v>2316</v>
      </c>
      <c r="M862" s="40" t="str">
        <f t="shared" si="31"/>
        <v>5000 AT</v>
      </c>
      <c r="N862" s="40" t="str">
        <f t="shared" si="32"/>
        <v>TILBURG</v>
      </c>
      <c r="O862" s="40" t="s">
        <v>1325</v>
      </c>
      <c r="P862" s="40"/>
      <c r="Q862" s="40"/>
    </row>
    <row r="863" spans="3:17" ht="12.75" hidden="1">
      <c r="C863" s="40" t="s">
        <v>992</v>
      </c>
      <c r="E863" s="40">
        <v>450</v>
      </c>
      <c r="F863" s="40">
        <v>1084</v>
      </c>
      <c r="G863" s="40">
        <f t="shared" si="30"/>
        <v>4501084</v>
      </c>
      <c r="H863" s="40" t="s">
        <v>993</v>
      </c>
      <c r="I863" s="40" t="s">
        <v>1535</v>
      </c>
      <c r="J863" s="40"/>
      <c r="K863" s="40"/>
      <c r="L863" s="40" t="s">
        <v>1326</v>
      </c>
      <c r="M863" s="40" t="str">
        <f t="shared" si="31"/>
        <v>6401 CX</v>
      </c>
      <c r="N863" s="40" t="str">
        <f t="shared" si="32"/>
        <v>HEERLEN</v>
      </c>
      <c r="O863" s="40" t="s">
        <v>1735</v>
      </c>
      <c r="P863" s="40"/>
      <c r="Q863" s="40"/>
    </row>
    <row r="864" spans="3:17" ht="12.75" hidden="1">
      <c r="C864" s="40" t="s">
        <v>992</v>
      </c>
      <c r="E864" s="40">
        <v>450</v>
      </c>
      <c r="F864" s="40">
        <v>1085</v>
      </c>
      <c r="G864" s="40">
        <f t="shared" si="30"/>
        <v>4501085</v>
      </c>
      <c r="H864" s="40" t="s">
        <v>993</v>
      </c>
      <c r="I864" s="40" t="s">
        <v>1536</v>
      </c>
      <c r="J864" s="40"/>
      <c r="K864" s="40"/>
      <c r="L864" s="40" t="s">
        <v>1327</v>
      </c>
      <c r="M864" s="40" t="str">
        <f t="shared" si="31"/>
        <v>3734 BN</v>
      </c>
      <c r="N864" s="40" t="str">
        <f t="shared" si="32"/>
        <v>DEN DOLDER</v>
      </c>
      <c r="O864" s="40" t="s">
        <v>0</v>
      </c>
      <c r="P864" s="40"/>
      <c r="Q864" s="40"/>
    </row>
    <row r="865" spans="3:17" ht="12.75" hidden="1">
      <c r="C865" s="40" t="s">
        <v>992</v>
      </c>
      <c r="E865" s="40">
        <v>450</v>
      </c>
      <c r="F865" s="40">
        <v>1086</v>
      </c>
      <c r="G865" s="40">
        <f t="shared" si="30"/>
        <v>4501086</v>
      </c>
      <c r="H865" s="40" t="s">
        <v>993</v>
      </c>
      <c r="I865" s="40" t="s">
        <v>1537</v>
      </c>
      <c r="J865" s="40"/>
      <c r="K865" s="40"/>
      <c r="L865" s="40" t="s">
        <v>1538</v>
      </c>
      <c r="M865" s="40" t="str">
        <f t="shared" si="31"/>
        <v>7200 BD</v>
      </c>
      <c r="N865" s="40" t="str">
        <f t="shared" si="32"/>
        <v>ZUTPHEN</v>
      </c>
      <c r="O865" s="40" t="s">
        <v>1539</v>
      </c>
      <c r="P865" s="40"/>
      <c r="Q865" s="40"/>
    </row>
    <row r="866" spans="3:17" ht="12.75" hidden="1">
      <c r="C866" s="40" t="s">
        <v>992</v>
      </c>
      <c r="E866" s="40">
        <v>450</v>
      </c>
      <c r="F866" s="40">
        <v>1087</v>
      </c>
      <c r="G866" s="40">
        <f aca="true" t="shared" si="33" ref="G866:G929">E866*10000+F866</f>
        <v>4501087</v>
      </c>
      <c r="H866" s="40" t="s">
        <v>993</v>
      </c>
      <c r="I866" s="40" t="s">
        <v>1540</v>
      </c>
      <c r="J866" s="40"/>
      <c r="K866" s="40"/>
      <c r="L866" s="40" t="s">
        <v>1</v>
      </c>
      <c r="M866" s="40" t="str">
        <f t="shared" si="31"/>
        <v>2600 GA</v>
      </c>
      <c r="N866" s="40" t="str">
        <f t="shared" si="32"/>
        <v>DELFT</v>
      </c>
      <c r="O866" s="40" t="s">
        <v>1192</v>
      </c>
      <c r="P866" s="40"/>
      <c r="Q866" s="40"/>
    </row>
    <row r="867" spans="3:17" ht="12.75" hidden="1">
      <c r="C867" s="40" t="s">
        <v>992</v>
      </c>
      <c r="E867" s="40">
        <v>450</v>
      </c>
      <c r="F867" s="40">
        <v>1088</v>
      </c>
      <c r="G867" s="40">
        <f t="shared" si="33"/>
        <v>4501088</v>
      </c>
      <c r="H867" s="40" t="s">
        <v>993</v>
      </c>
      <c r="I867" s="40" t="s">
        <v>2</v>
      </c>
      <c r="J867" s="40"/>
      <c r="K867" s="40"/>
      <c r="L867" s="40" t="s">
        <v>3</v>
      </c>
      <c r="M867" s="40" t="str">
        <f t="shared" si="31"/>
        <v>4530 GD</v>
      </c>
      <c r="N867" s="40" t="str">
        <f t="shared" si="32"/>
        <v>TERNEUZEN</v>
      </c>
      <c r="O867" s="40" t="s">
        <v>4</v>
      </c>
      <c r="P867" s="40"/>
      <c r="Q867" s="40"/>
    </row>
    <row r="868" spans="3:17" ht="12.75" hidden="1">
      <c r="C868" s="40" t="s">
        <v>992</v>
      </c>
      <c r="E868" s="40">
        <v>450</v>
      </c>
      <c r="F868" s="40">
        <v>1089</v>
      </c>
      <c r="G868" s="40">
        <f t="shared" si="33"/>
        <v>4501089</v>
      </c>
      <c r="H868" s="40" t="s">
        <v>993</v>
      </c>
      <c r="I868" s="40" t="s">
        <v>5</v>
      </c>
      <c r="J868" s="40"/>
      <c r="K868" s="40"/>
      <c r="L868" s="40" t="s">
        <v>6</v>
      </c>
      <c r="M868" s="40" t="str">
        <f t="shared" si="31"/>
        <v>9200 AJ</v>
      </c>
      <c r="N868" s="40" t="str">
        <f t="shared" si="32"/>
        <v>DRACHTEN</v>
      </c>
      <c r="O868" s="40" t="s">
        <v>7</v>
      </c>
      <c r="P868" s="40"/>
      <c r="Q868" s="40"/>
    </row>
    <row r="869" spans="3:17" ht="12.75" hidden="1">
      <c r="C869" s="40" t="s">
        <v>992</v>
      </c>
      <c r="E869" s="40">
        <v>450</v>
      </c>
      <c r="F869" s="40">
        <v>1090</v>
      </c>
      <c r="G869" s="40">
        <f t="shared" si="33"/>
        <v>4501090</v>
      </c>
      <c r="H869" s="40" t="s">
        <v>993</v>
      </c>
      <c r="I869" s="40" t="s">
        <v>8</v>
      </c>
      <c r="J869" s="40"/>
      <c r="K869" s="40"/>
      <c r="L869" s="40" t="s">
        <v>1541</v>
      </c>
      <c r="M869" s="40" t="str">
        <f t="shared" si="31"/>
        <v>8900 CG</v>
      </c>
      <c r="N869" s="40" t="str">
        <f t="shared" si="32"/>
        <v>LEEUWARDEN</v>
      </c>
      <c r="O869" s="40" t="s">
        <v>1542</v>
      </c>
      <c r="P869" s="40"/>
      <c r="Q869" s="40"/>
    </row>
    <row r="870" spans="3:17" ht="12.75" hidden="1">
      <c r="C870" s="40" t="s">
        <v>992</v>
      </c>
      <c r="E870" s="40">
        <v>450</v>
      </c>
      <c r="F870" s="40">
        <v>1092</v>
      </c>
      <c r="G870" s="40">
        <f t="shared" si="33"/>
        <v>4501092</v>
      </c>
      <c r="H870" s="40" t="s">
        <v>993</v>
      </c>
      <c r="I870" s="40" t="s">
        <v>1543</v>
      </c>
      <c r="J870" s="40"/>
      <c r="K870" s="40"/>
      <c r="L870" s="40" t="s">
        <v>1336</v>
      </c>
      <c r="M870" s="40" t="str">
        <f t="shared" si="31"/>
        <v>2220 BC</v>
      </c>
      <c r="N870" s="40" t="str">
        <f t="shared" si="32"/>
        <v>KATWIJK ZH</v>
      </c>
      <c r="O870" s="40" t="s">
        <v>1337</v>
      </c>
      <c r="P870" s="40"/>
      <c r="Q870" s="40"/>
    </row>
    <row r="871" spans="3:17" ht="12.75" hidden="1">
      <c r="C871" s="40" t="s">
        <v>992</v>
      </c>
      <c r="E871" s="40">
        <v>450</v>
      </c>
      <c r="F871" s="40">
        <v>1093</v>
      </c>
      <c r="G871" s="40">
        <f t="shared" si="33"/>
        <v>4501093</v>
      </c>
      <c r="H871" s="40" t="s">
        <v>993</v>
      </c>
      <c r="I871" s="40" t="s">
        <v>1338</v>
      </c>
      <c r="J871" s="40"/>
      <c r="K871" s="40"/>
      <c r="L871" s="40" t="s">
        <v>1339</v>
      </c>
      <c r="M871" s="40" t="str">
        <f t="shared" si="31"/>
        <v>2553 RJ</v>
      </c>
      <c r="N871" s="40" t="str">
        <f t="shared" si="32"/>
        <v>'S-GRAVENHAGE</v>
      </c>
      <c r="O871" s="40" t="s">
        <v>1340</v>
      </c>
      <c r="P871" s="40"/>
      <c r="Q871" s="40"/>
    </row>
    <row r="872" spans="3:17" ht="12.75" hidden="1">
      <c r="C872" s="40" t="s">
        <v>992</v>
      </c>
      <c r="E872" s="40">
        <v>450</v>
      </c>
      <c r="F872" s="40">
        <v>1096</v>
      </c>
      <c r="G872" s="40">
        <f t="shared" si="33"/>
        <v>4501096</v>
      </c>
      <c r="H872" s="40" t="s">
        <v>993</v>
      </c>
      <c r="I872" s="40" t="s">
        <v>1544</v>
      </c>
      <c r="J872" s="40"/>
      <c r="K872" s="40"/>
      <c r="L872" s="40" t="s">
        <v>1341</v>
      </c>
      <c r="M872" s="40" t="str">
        <f t="shared" si="31"/>
        <v>5036 NB</v>
      </c>
      <c r="N872" s="40" t="str">
        <f t="shared" si="32"/>
        <v>TILBURG</v>
      </c>
      <c r="O872" s="40" t="s">
        <v>17</v>
      </c>
      <c r="P872" s="40"/>
      <c r="Q872" s="40"/>
    </row>
    <row r="873" spans="3:17" ht="12.75" hidden="1">
      <c r="C873" s="40" t="s">
        <v>992</v>
      </c>
      <c r="E873" s="40">
        <v>450</v>
      </c>
      <c r="F873" s="40">
        <v>2000</v>
      </c>
      <c r="G873" s="40">
        <f t="shared" si="33"/>
        <v>4502000</v>
      </c>
      <c r="H873" s="40" t="s">
        <v>993</v>
      </c>
      <c r="I873" s="40" t="s">
        <v>21</v>
      </c>
      <c r="J873" s="40"/>
      <c r="K873" s="40"/>
      <c r="L873" s="40" t="s">
        <v>22</v>
      </c>
      <c r="M873" s="40" t="str">
        <f t="shared" si="31"/>
        <v>3509 AA</v>
      </c>
      <c r="N873" s="40" t="str">
        <f t="shared" si="32"/>
        <v>UTRECHT</v>
      </c>
      <c r="O873" s="40" t="s">
        <v>23</v>
      </c>
      <c r="P873" s="40"/>
      <c r="Q873" s="40"/>
    </row>
    <row r="874" spans="3:17" ht="12.75" hidden="1">
      <c r="C874" s="40" t="s">
        <v>992</v>
      </c>
      <c r="E874" s="40">
        <v>450</v>
      </c>
      <c r="F874" s="40">
        <v>2005</v>
      </c>
      <c r="G874" s="40">
        <f t="shared" si="33"/>
        <v>4502005</v>
      </c>
      <c r="H874" s="40" t="s">
        <v>993</v>
      </c>
      <c r="I874" s="40" t="s">
        <v>1545</v>
      </c>
      <c r="J874" s="40"/>
      <c r="K874" s="40"/>
      <c r="L874" s="40" t="s">
        <v>2285</v>
      </c>
      <c r="M874" s="40" t="str">
        <f t="shared" si="31"/>
        <v>7770 AA</v>
      </c>
      <c r="N874" s="40" t="str">
        <f t="shared" si="32"/>
        <v>HARDENBERG</v>
      </c>
      <c r="O874" s="40" t="s">
        <v>1037</v>
      </c>
      <c r="P874" s="40"/>
      <c r="Q874" s="40"/>
    </row>
    <row r="875" spans="3:17" ht="12.75" hidden="1">
      <c r="C875" s="40" t="s">
        <v>992</v>
      </c>
      <c r="E875" s="40">
        <v>450</v>
      </c>
      <c r="F875" s="40">
        <v>2006</v>
      </c>
      <c r="G875" s="40">
        <f t="shared" si="33"/>
        <v>4502006</v>
      </c>
      <c r="H875" s="40" t="s">
        <v>993</v>
      </c>
      <c r="I875" s="40" t="s">
        <v>24</v>
      </c>
      <c r="J875" s="40"/>
      <c r="K875" s="40"/>
      <c r="L875" s="40" t="s">
        <v>2306</v>
      </c>
      <c r="M875" s="40" t="str">
        <f t="shared" si="31"/>
        <v>7940 AM</v>
      </c>
      <c r="N875" s="40" t="str">
        <f t="shared" si="32"/>
        <v>MEPPEL</v>
      </c>
      <c r="O875" s="40" t="s">
        <v>1040</v>
      </c>
      <c r="P875" s="40"/>
      <c r="Q875" s="40"/>
    </row>
    <row r="876" spans="3:17" ht="12.75" hidden="1">
      <c r="C876" s="40" t="s">
        <v>992</v>
      </c>
      <c r="E876" s="40">
        <v>450</v>
      </c>
      <c r="F876" s="40">
        <v>2007</v>
      </c>
      <c r="G876" s="40">
        <f t="shared" si="33"/>
        <v>4502007</v>
      </c>
      <c r="H876" s="40" t="s">
        <v>993</v>
      </c>
      <c r="I876" s="40" t="s">
        <v>25</v>
      </c>
      <c r="J876" s="40"/>
      <c r="K876" s="40"/>
      <c r="L876" s="40" t="s">
        <v>1043</v>
      </c>
      <c r="M876" s="40" t="str">
        <f t="shared" si="31"/>
        <v>8000 GK</v>
      </c>
      <c r="N876" s="40" t="str">
        <f t="shared" si="32"/>
        <v>ZWOLLE</v>
      </c>
      <c r="O876" s="40" t="s">
        <v>1044</v>
      </c>
      <c r="P876" s="40"/>
      <c r="Q876" s="40"/>
    </row>
    <row r="877" spans="3:17" ht="12.75" hidden="1">
      <c r="C877" s="40" t="s">
        <v>992</v>
      </c>
      <c r="E877" s="40">
        <v>450</v>
      </c>
      <c r="F877" s="40">
        <v>2008</v>
      </c>
      <c r="G877" s="40">
        <f t="shared" si="33"/>
        <v>4502008</v>
      </c>
      <c r="H877" s="40" t="s">
        <v>993</v>
      </c>
      <c r="I877" s="40" t="s">
        <v>26</v>
      </c>
      <c r="J877" s="40"/>
      <c r="K877" s="40"/>
      <c r="L877" s="40" t="s">
        <v>1047</v>
      </c>
      <c r="M877" s="40" t="str">
        <f t="shared" si="31"/>
        <v>8200 GA</v>
      </c>
      <c r="N877" s="40" t="str">
        <f t="shared" si="32"/>
        <v>LELYSTAD</v>
      </c>
      <c r="O877" s="40" t="s">
        <v>1048</v>
      </c>
      <c r="P877" s="40"/>
      <c r="Q877" s="40"/>
    </row>
    <row r="878" spans="3:17" ht="12.75" hidden="1">
      <c r="C878" s="40" t="s">
        <v>992</v>
      </c>
      <c r="E878" s="40">
        <v>450</v>
      </c>
      <c r="F878" s="40">
        <v>2009</v>
      </c>
      <c r="G878" s="40">
        <f t="shared" si="33"/>
        <v>4502009</v>
      </c>
      <c r="H878" s="40" t="s">
        <v>993</v>
      </c>
      <c r="I878" s="40" t="s">
        <v>27</v>
      </c>
      <c r="J878" s="40"/>
      <c r="K878" s="40"/>
      <c r="L878" s="40" t="s">
        <v>1051</v>
      </c>
      <c r="M878" s="40" t="str">
        <f t="shared" si="31"/>
        <v>7500 KA</v>
      </c>
      <c r="N878" s="40" t="str">
        <f t="shared" si="32"/>
        <v>ENSCHEDE</v>
      </c>
      <c r="O878" s="40" t="s">
        <v>1052</v>
      </c>
      <c r="P878" s="40"/>
      <c r="Q878" s="40"/>
    </row>
    <row r="879" spans="3:17" ht="12.75" hidden="1">
      <c r="C879" s="40" t="s">
        <v>992</v>
      </c>
      <c r="E879" s="40">
        <v>450</v>
      </c>
      <c r="F879" s="40">
        <v>2010</v>
      </c>
      <c r="G879" s="40">
        <f t="shared" si="33"/>
        <v>4502010</v>
      </c>
      <c r="H879" s="40" t="s">
        <v>993</v>
      </c>
      <c r="I879" s="40" t="s">
        <v>28</v>
      </c>
      <c r="J879" s="40"/>
      <c r="K879" s="40"/>
      <c r="L879" s="40" t="s">
        <v>2715</v>
      </c>
      <c r="M879" s="40" t="str">
        <f t="shared" si="31"/>
        <v>7300 DS</v>
      </c>
      <c r="N879" s="40" t="str">
        <f t="shared" si="32"/>
        <v>APELDOORN</v>
      </c>
      <c r="O879" s="40" t="s">
        <v>9</v>
      </c>
      <c r="P879" s="40"/>
      <c r="Q879" s="40"/>
    </row>
    <row r="880" spans="3:17" ht="12.75" hidden="1">
      <c r="C880" s="40" t="s">
        <v>992</v>
      </c>
      <c r="E880" s="40">
        <v>450</v>
      </c>
      <c r="F880" s="40">
        <v>2011</v>
      </c>
      <c r="G880" s="40">
        <f t="shared" si="33"/>
        <v>4502011</v>
      </c>
      <c r="H880" s="40" t="s">
        <v>993</v>
      </c>
      <c r="I880" s="40" t="s">
        <v>29</v>
      </c>
      <c r="J880" s="40"/>
      <c r="K880" s="40"/>
      <c r="L880" s="40" t="s">
        <v>1078</v>
      </c>
      <c r="M880" s="40" t="str">
        <f t="shared" si="31"/>
        <v>6800 TA</v>
      </c>
      <c r="N880" s="40" t="str">
        <f t="shared" si="32"/>
        <v>ARNHEM</v>
      </c>
      <c r="O880" s="40" t="s">
        <v>1079</v>
      </c>
      <c r="P880" s="40"/>
      <c r="Q880" s="40"/>
    </row>
    <row r="881" spans="3:17" ht="12.75" hidden="1">
      <c r="C881" s="40" t="s">
        <v>992</v>
      </c>
      <c r="E881" s="40">
        <v>450</v>
      </c>
      <c r="F881" s="40">
        <v>2014</v>
      </c>
      <c r="G881" s="40">
        <f t="shared" si="33"/>
        <v>4502014</v>
      </c>
      <c r="H881" s="40" t="s">
        <v>993</v>
      </c>
      <c r="I881" s="40" t="s">
        <v>30</v>
      </c>
      <c r="J881" s="40"/>
      <c r="K881" s="40"/>
      <c r="L881" s="40" t="s">
        <v>1086</v>
      </c>
      <c r="M881" s="40" t="str">
        <f t="shared" si="31"/>
        <v>6500 GS</v>
      </c>
      <c r="N881" s="40" t="str">
        <f t="shared" si="32"/>
        <v>NIJMEGEN</v>
      </c>
      <c r="O881" s="40" t="s">
        <v>1087</v>
      </c>
      <c r="P881" s="40"/>
      <c r="Q881" s="40"/>
    </row>
    <row r="882" spans="3:17" ht="12.75" hidden="1">
      <c r="C882" s="40" t="s">
        <v>992</v>
      </c>
      <c r="E882" s="40">
        <v>450</v>
      </c>
      <c r="F882" s="40">
        <v>2015</v>
      </c>
      <c r="G882" s="40">
        <f t="shared" si="33"/>
        <v>4502015</v>
      </c>
      <c r="H882" s="40" t="s">
        <v>993</v>
      </c>
      <c r="I882" s="40" t="s">
        <v>1353</v>
      </c>
      <c r="J882" s="40"/>
      <c r="K882" s="40"/>
      <c r="L882" s="40" t="s">
        <v>1093</v>
      </c>
      <c r="M882" s="40" t="str">
        <f t="shared" si="31"/>
        <v>3800 BM</v>
      </c>
      <c r="N882" s="40" t="str">
        <f t="shared" si="32"/>
        <v>AMERSFOORT</v>
      </c>
      <c r="O882" s="40" t="s">
        <v>1094</v>
      </c>
      <c r="P882" s="40"/>
      <c r="Q882" s="40"/>
    </row>
    <row r="883" spans="3:17" ht="12.75" hidden="1">
      <c r="C883" s="40" t="s">
        <v>992</v>
      </c>
      <c r="E883" s="40">
        <v>450</v>
      </c>
      <c r="F883" s="40">
        <v>2017</v>
      </c>
      <c r="G883" s="40">
        <f t="shared" si="33"/>
        <v>4502017</v>
      </c>
      <c r="H883" s="40" t="s">
        <v>993</v>
      </c>
      <c r="I883" s="40" t="s">
        <v>1354</v>
      </c>
      <c r="J883" s="40"/>
      <c r="K883" s="40"/>
      <c r="L883" s="40" t="s">
        <v>1101</v>
      </c>
      <c r="M883" s="40" t="str">
        <f t="shared" si="31"/>
        <v>3447 GN</v>
      </c>
      <c r="N883" s="40" t="str">
        <f t="shared" si="32"/>
        <v>WOERDEN</v>
      </c>
      <c r="O883" s="40" t="s">
        <v>1102</v>
      </c>
      <c r="P883" s="40"/>
      <c r="Q883" s="40"/>
    </row>
    <row r="884" spans="3:17" ht="12.75" hidden="1">
      <c r="C884" s="40" t="s">
        <v>992</v>
      </c>
      <c r="E884" s="40">
        <v>450</v>
      </c>
      <c r="F884" s="40">
        <v>2018</v>
      </c>
      <c r="G884" s="40">
        <f t="shared" si="33"/>
        <v>4502018</v>
      </c>
      <c r="H884" s="40" t="s">
        <v>993</v>
      </c>
      <c r="I884" s="40" t="s">
        <v>1355</v>
      </c>
      <c r="J884" s="40"/>
      <c r="K884" s="40"/>
      <c r="L884" s="40" t="s">
        <v>1109</v>
      </c>
      <c r="M884" s="40" t="str">
        <f t="shared" si="31"/>
        <v>3430 EM</v>
      </c>
      <c r="N884" s="40" t="str">
        <f t="shared" si="32"/>
        <v>NIEUWEGEIN</v>
      </c>
      <c r="O884" s="40" t="s">
        <v>1110</v>
      </c>
      <c r="P884" s="40"/>
      <c r="Q884" s="40"/>
    </row>
    <row r="885" spans="3:17" ht="12.75" hidden="1">
      <c r="C885" s="40" t="s">
        <v>992</v>
      </c>
      <c r="E885" s="40">
        <v>450</v>
      </c>
      <c r="F885" s="40">
        <v>2019</v>
      </c>
      <c r="G885" s="40">
        <f t="shared" si="33"/>
        <v>4502019</v>
      </c>
      <c r="H885" s="40" t="s">
        <v>993</v>
      </c>
      <c r="I885" s="40" t="s">
        <v>1546</v>
      </c>
      <c r="J885" s="40"/>
      <c r="K885" s="40"/>
      <c r="L885" s="40" t="s">
        <v>1117</v>
      </c>
      <c r="M885" s="40" t="str">
        <f t="shared" si="31"/>
        <v>1201 DA</v>
      </c>
      <c r="N885" s="40" t="str">
        <f t="shared" si="32"/>
        <v>HILVERSUM</v>
      </c>
      <c r="O885" s="40" t="s">
        <v>1118</v>
      </c>
      <c r="P885" s="40"/>
      <c r="Q885" s="40"/>
    </row>
    <row r="886" spans="3:17" ht="12.75" hidden="1">
      <c r="C886" s="40" t="s">
        <v>992</v>
      </c>
      <c r="E886" s="40">
        <v>450</v>
      </c>
      <c r="F886" s="40">
        <v>2020</v>
      </c>
      <c r="G886" s="40">
        <f t="shared" si="33"/>
        <v>4502020</v>
      </c>
      <c r="H886" s="40" t="s">
        <v>993</v>
      </c>
      <c r="I886" s="40" t="s">
        <v>1356</v>
      </c>
      <c r="J886" s="40"/>
      <c r="K886" s="40"/>
      <c r="L886" s="40" t="s">
        <v>1267</v>
      </c>
      <c r="M886" s="40" t="str">
        <f t="shared" si="31"/>
        <v>1850 BA</v>
      </c>
      <c r="N886" s="40" t="str">
        <f t="shared" si="32"/>
        <v>HEILOO</v>
      </c>
      <c r="O886" s="40" t="s">
        <v>1268</v>
      </c>
      <c r="P886" s="40"/>
      <c r="Q886" s="40"/>
    </row>
    <row r="887" spans="3:17" ht="12.75" hidden="1">
      <c r="C887" s="40" t="s">
        <v>992</v>
      </c>
      <c r="E887" s="40">
        <v>450</v>
      </c>
      <c r="F887" s="40">
        <v>2021</v>
      </c>
      <c r="G887" s="40">
        <f t="shared" si="33"/>
        <v>4502021</v>
      </c>
      <c r="H887" s="40" t="s">
        <v>993</v>
      </c>
      <c r="I887" s="40" t="s">
        <v>1357</v>
      </c>
      <c r="J887" s="40"/>
      <c r="K887" s="40"/>
      <c r="L887" s="40" t="s">
        <v>980</v>
      </c>
      <c r="M887" s="40" t="str">
        <f t="shared" si="31"/>
        <v>2000 AK</v>
      </c>
      <c r="N887" s="40" t="str">
        <f t="shared" si="32"/>
        <v>HAARLEM</v>
      </c>
      <c r="O887" s="40" t="s">
        <v>1140</v>
      </c>
      <c r="P887" s="40"/>
      <c r="Q887" s="40"/>
    </row>
    <row r="888" spans="3:17" ht="12.75" hidden="1">
      <c r="C888" s="40" t="s">
        <v>992</v>
      </c>
      <c r="E888" s="40">
        <v>450</v>
      </c>
      <c r="F888" s="40">
        <v>2022</v>
      </c>
      <c r="G888" s="40">
        <f t="shared" si="33"/>
        <v>4502022</v>
      </c>
      <c r="H888" s="40" t="s">
        <v>993</v>
      </c>
      <c r="I888" s="40" t="s">
        <v>1150</v>
      </c>
      <c r="J888" s="40"/>
      <c r="K888" s="40"/>
      <c r="L888" s="40" t="s">
        <v>1151</v>
      </c>
      <c r="M888" s="40" t="str">
        <f t="shared" si="31"/>
        <v>1440 AG</v>
      </c>
      <c r="N888" s="40" t="str">
        <f t="shared" si="32"/>
        <v>PURMEREND</v>
      </c>
      <c r="O888" s="40" t="s">
        <v>1152</v>
      </c>
      <c r="P888" s="40"/>
      <c r="Q888" s="40"/>
    </row>
    <row r="889" spans="3:17" ht="12.75" hidden="1">
      <c r="C889" s="40" t="s">
        <v>992</v>
      </c>
      <c r="E889" s="40">
        <v>450</v>
      </c>
      <c r="F889" s="40">
        <v>2023</v>
      </c>
      <c r="G889" s="40">
        <f t="shared" si="33"/>
        <v>4502023</v>
      </c>
      <c r="H889" s="40" t="s">
        <v>993</v>
      </c>
      <c r="I889" s="40" t="s">
        <v>1358</v>
      </c>
      <c r="J889" s="40"/>
      <c r="K889" s="40"/>
      <c r="L889" s="40" t="s">
        <v>1155</v>
      </c>
      <c r="M889" s="40" t="str">
        <f t="shared" si="31"/>
        <v>1500 EE</v>
      </c>
      <c r="N889" s="40" t="str">
        <f t="shared" si="32"/>
        <v>ZAANDAM</v>
      </c>
      <c r="O889" s="40" t="s">
        <v>1156</v>
      </c>
      <c r="P889" s="40"/>
      <c r="Q889" s="40"/>
    </row>
    <row r="890" spans="3:17" ht="12.75" hidden="1">
      <c r="C890" s="40" t="s">
        <v>992</v>
      </c>
      <c r="E890" s="40">
        <v>450</v>
      </c>
      <c r="F890" s="40">
        <v>2024</v>
      </c>
      <c r="G890" s="40">
        <f t="shared" si="33"/>
        <v>4502024</v>
      </c>
      <c r="H890" s="40" t="s">
        <v>993</v>
      </c>
      <c r="I890" s="40" t="s">
        <v>1359</v>
      </c>
      <c r="J890" s="40"/>
      <c r="K890" s="40"/>
      <c r="L890" s="40" t="s">
        <v>47</v>
      </c>
      <c r="M890" s="40" t="str">
        <f t="shared" si="31"/>
        <v>1006 AE</v>
      </c>
      <c r="N890" s="40" t="str">
        <f t="shared" si="32"/>
        <v>AMSTERDAM</v>
      </c>
      <c r="O890" s="40" t="s">
        <v>48</v>
      </c>
      <c r="P890" s="40"/>
      <c r="Q890" s="40"/>
    </row>
    <row r="891" spans="3:17" ht="12.75" hidden="1">
      <c r="C891" s="40" t="s">
        <v>992</v>
      </c>
      <c r="E891" s="40">
        <v>450</v>
      </c>
      <c r="F891" s="40">
        <v>2025</v>
      </c>
      <c r="G891" s="40">
        <f t="shared" si="33"/>
        <v>4502025</v>
      </c>
      <c r="H891" s="40" t="s">
        <v>993</v>
      </c>
      <c r="I891" s="40" t="s">
        <v>49</v>
      </c>
      <c r="J891" s="40"/>
      <c r="K891" s="40"/>
      <c r="L891" s="40" t="s">
        <v>1666</v>
      </c>
      <c r="M891" s="40" t="str">
        <f t="shared" si="31"/>
        <v>3300 AK</v>
      </c>
      <c r="N891" s="40" t="str">
        <f t="shared" si="32"/>
        <v>DORDRECHT</v>
      </c>
      <c r="O891" s="40" t="s">
        <v>1667</v>
      </c>
      <c r="P891" s="40"/>
      <c r="Q891" s="40"/>
    </row>
    <row r="892" spans="3:17" ht="12.75" hidden="1">
      <c r="C892" s="40" t="s">
        <v>992</v>
      </c>
      <c r="E892" s="40">
        <v>450</v>
      </c>
      <c r="F892" s="40">
        <v>2026</v>
      </c>
      <c r="G892" s="40">
        <f t="shared" si="33"/>
        <v>4502026</v>
      </c>
      <c r="H892" s="40" t="s">
        <v>993</v>
      </c>
      <c r="I892" s="40" t="s">
        <v>1547</v>
      </c>
      <c r="J892" s="40"/>
      <c r="K892" s="40"/>
      <c r="L892" s="40" t="s">
        <v>1673</v>
      </c>
      <c r="M892" s="40" t="str">
        <f t="shared" si="31"/>
        <v>4380 DD</v>
      </c>
      <c r="N892" s="40" t="str">
        <f t="shared" si="32"/>
        <v>VLISSINGEN</v>
      </c>
      <c r="O892" s="40" t="s">
        <v>1674</v>
      </c>
      <c r="P892" s="40"/>
      <c r="Q892" s="40"/>
    </row>
    <row r="893" spans="3:17" ht="12.75" hidden="1">
      <c r="C893" s="40" t="s">
        <v>992</v>
      </c>
      <c r="E893" s="40">
        <v>450</v>
      </c>
      <c r="F893" s="40">
        <v>2027</v>
      </c>
      <c r="G893" s="40">
        <f t="shared" si="33"/>
        <v>4502027</v>
      </c>
      <c r="H893" s="40" t="s">
        <v>993</v>
      </c>
      <c r="I893" s="40" t="s">
        <v>50</v>
      </c>
      <c r="J893" s="40"/>
      <c r="K893" s="40"/>
      <c r="L893" s="40" t="s">
        <v>2319</v>
      </c>
      <c r="M893" s="40" t="str">
        <f t="shared" si="31"/>
        <v>4535 PA</v>
      </c>
      <c r="N893" s="40" t="str">
        <f t="shared" si="32"/>
        <v>TERNEUZEN</v>
      </c>
      <c r="O893" s="40" t="s">
        <v>1670</v>
      </c>
      <c r="P893" s="40"/>
      <c r="Q893" s="40"/>
    </row>
    <row r="894" spans="3:17" ht="12.75" hidden="1">
      <c r="C894" s="40" t="s">
        <v>992</v>
      </c>
      <c r="E894" s="40">
        <v>450</v>
      </c>
      <c r="F894" s="40">
        <v>2028</v>
      </c>
      <c r="G894" s="40">
        <f t="shared" si="33"/>
        <v>4502028</v>
      </c>
      <c r="H894" s="40" t="s">
        <v>993</v>
      </c>
      <c r="I894" s="40" t="s">
        <v>1548</v>
      </c>
      <c r="J894" s="40"/>
      <c r="K894" s="40"/>
      <c r="L894" s="40" t="s">
        <v>2060</v>
      </c>
      <c r="M894" s="40" t="str">
        <f t="shared" si="31"/>
        <v>4600 AC</v>
      </c>
      <c r="N894" s="40" t="str">
        <f t="shared" si="32"/>
        <v>BERGEN OP ZOOM</v>
      </c>
      <c r="O894" s="40" t="s">
        <v>2340</v>
      </c>
      <c r="P894" s="40"/>
      <c r="Q894" s="40"/>
    </row>
    <row r="895" spans="3:17" ht="12.75" hidden="1">
      <c r="C895" s="40" t="s">
        <v>992</v>
      </c>
      <c r="E895" s="40">
        <v>450</v>
      </c>
      <c r="F895" s="40">
        <v>2029</v>
      </c>
      <c r="G895" s="40">
        <f t="shared" si="33"/>
        <v>4502029</v>
      </c>
      <c r="H895" s="40" t="s">
        <v>993</v>
      </c>
      <c r="I895" s="40" t="s">
        <v>51</v>
      </c>
      <c r="J895" s="40"/>
      <c r="K895" s="40"/>
      <c r="L895" s="40" t="s">
        <v>1685</v>
      </c>
      <c r="M895" s="40" t="str">
        <f t="shared" si="31"/>
        <v>4800 RK</v>
      </c>
      <c r="N895" s="40" t="str">
        <f t="shared" si="32"/>
        <v>BREDA</v>
      </c>
      <c r="O895" s="40" t="s">
        <v>1686</v>
      </c>
      <c r="P895" s="40"/>
      <c r="Q895" s="40"/>
    </row>
    <row r="896" spans="3:17" ht="12.75" hidden="1">
      <c r="C896" s="40" t="s">
        <v>992</v>
      </c>
      <c r="E896" s="40">
        <v>450</v>
      </c>
      <c r="F896" s="40">
        <v>2030</v>
      </c>
      <c r="G896" s="40">
        <f t="shared" si="33"/>
        <v>4502030</v>
      </c>
      <c r="H896" s="40" t="s">
        <v>993</v>
      </c>
      <c r="I896" s="40" t="s">
        <v>52</v>
      </c>
      <c r="J896" s="40"/>
      <c r="K896" s="40"/>
      <c r="L896" s="40" t="s">
        <v>1689</v>
      </c>
      <c r="M896" s="40" t="str">
        <f t="shared" si="31"/>
        <v>5000 LC</v>
      </c>
      <c r="N896" s="40" t="str">
        <f t="shared" si="32"/>
        <v>TILBURG</v>
      </c>
      <c r="O896" s="40" t="s">
        <v>1690</v>
      </c>
      <c r="P896" s="40"/>
      <c r="Q896" s="40"/>
    </row>
    <row r="897" spans="3:17" ht="12.75" hidden="1">
      <c r="C897" s="40" t="s">
        <v>992</v>
      </c>
      <c r="E897" s="40">
        <v>450</v>
      </c>
      <c r="F897" s="40">
        <v>2031</v>
      </c>
      <c r="G897" s="40">
        <f t="shared" si="33"/>
        <v>4502031</v>
      </c>
      <c r="H897" s="40" t="s">
        <v>993</v>
      </c>
      <c r="I897" s="40" t="s">
        <v>53</v>
      </c>
      <c r="J897" s="40"/>
      <c r="K897" s="40"/>
      <c r="L897" s="40" t="s">
        <v>1693</v>
      </c>
      <c r="M897" s="40" t="str">
        <f t="shared" si="31"/>
        <v>5000 LA</v>
      </c>
      <c r="N897" s="40" t="str">
        <f t="shared" si="32"/>
        <v>TILBURG</v>
      </c>
      <c r="O897" s="40" t="s">
        <v>1694</v>
      </c>
      <c r="P897" s="40"/>
      <c r="Q897" s="40"/>
    </row>
    <row r="898" spans="3:17" ht="12.75" hidden="1">
      <c r="C898" s="40" t="s">
        <v>992</v>
      </c>
      <c r="E898" s="40">
        <v>450</v>
      </c>
      <c r="F898" s="40">
        <v>2032</v>
      </c>
      <c r="G898" s="40">
        <f t="shared" si="33"/>
        <v>4502032</v>
      </c>
      <c r="H898" s="40" t="s">
        <v>993</v>
      </c>
      <c r="I898" s="40" t="s">
        <v>54</v>
      </c>
      <c r="J898" s="40"/>
      <c r="K898" s="40"/>
      <c r="L898" s="40" t="s">
        <v>1704</v>
      </c>
      <c r="M898" s="40" t="str">
        <f t="shared" si="31"/>
        <v>5602 ZA</v>
      </c>
      <c r="N898" s="40" t="str">
        <f t="shared" si="32"/>
        <v>EINDHOVEN</v>
      </c>
      <c r="O898" s="40" t="s">
        <v>1705</v>
      </c>
      <c r="P898" s="40"/>
      <c r="Q898" s="40"/>
    </row>
    <row r="899" spans="3:17" ht="12.75" hidden="1">
      <c r="C899" s="40" t="s">
        <v>992</v>
      </c>
      <c r="E899" s="40">
        <v>450</v>
      </c>
      <c r="F899" s="40">
        <v>2033</v>
      </c>
      <c r="G899" s="40">
        <f t="shared" si="33"/>
        <v>4502033</v>
      </c>
      <c r="H899" s="40" t="s">
        <v>993</v>
      </c>
      <c r="I899" s="40" t="s">
        <v>55</v>
      </c>
      <c r="J899" s="40"/>
      <c r="K899" s="40"/>
      <c r="L899" s="40" t="s">
        <v>2330</v>
      </c>
      <c r="M899" s="40" t="str">
        <f t="shared" si="31"/>
        <v>5660 AB</v>
      </c>
      <c r="N899" s="40" t="str">
        <f t="shared" si="32"/>
        <v>GELDROP</v>
      </c>
      <c r="O899" s="40" t="s">
        <v>56</v>
      </c>
      <c r="P899" s="40"/>
      <c r="Q899" s="40"/>
    </row>
    <row r="900" spans="3:17" ht="12.75" hidden="1">
      <c r="C900" s="40" t="s">
        <v>992</v>
      </c>
      <c r="E900" s="40">
        <v>450</v>
      </c>
      <c r="F900" s="40">
        <v>2034</v>
      </c>
      <c r="G900" s="40">
        <f t="shared" si="33"/>
        <v>4502034</v>
      </c>
      <c r="H900" s="40" t="s">
        <v>993</v>
      </c>
      <c r="I900" s="40" t="s">
        <v>1549</v>
      </c>
      <c r="J900" s="40"/>
      <c r="K900" s="40"/>
      <c r="L900" s="40" t="s">
        <v>1550</v>
      </c>
      <c r="M900" s="40" t="str">
        <f t="shared" si="31"/>
        <v>5427 ZG</v>
      </c>
      <c r="N900" s="40" t="str">
        <f t="shared" si="32"/>
        <v>BOEKEL</v>
      </c>
      <c r="O900" s="40" t="s">
        <v>1551</v>
      </c>
      <c r="P900" s="40"/>
      <c r="Q900" s="40"/>
    </row>
    <row r="901" spans="3:17" ht="12.75" hidden="1">
      <c r="C901" s="40" t="s">
        <v>992</v>
      </c>
      <c r="E901" s="40">
        <v>450</v>
      </c>
      <c r="F901" s="40">
        <v>2035</v>
      </c>
      <c r="G901" s="40">
        <f t="shared" si="33"/>
        <v>4502035</v>
      </c>
      <c r="H901" s="40" t="s">
        <v>993</v>
      </c>
      <c r="I901" s="40" t="s">
        <v>1584</v>
      </c>
      <c r="J901" s="40"/>
      <c r="K901" s="40"/>
      <c r="L901" s="40" t="s">
        <v>1715</v>
      </c>
      <c r="M901" s="40" t="str">
        <f t="shared" si="31"/>
        <v>5500 MB</v>
      </c>
      <c r="N901" s="40" t="str">
        <f t="shared" si="32"/>
        <v>VELDHOVEN</v>
      </c>
      <c r="O901" s="40" t="s">
        <v>1716</v>
      </c>
      <c r="P901" s="40"/>
      <c r="Q901" s="40"/>
    </row>
    <row r="902" spans="3:17" ht="12.75" hidden="1">
      <c r="C902" s="40" t="s">
        <v>992</v>
      </c>
      <c r="E902" s="40">
        <v>450</v>
      </c>
      <c r="F902" s="40">
        <v>2036</v>
      </c>
      <c r="G902" s="40">
        <f t="shared" si="33"/>
        <v>4502036</v>
      </c>
      <c r="H902" s="40" t="s">
        <v>993</v>
      </c>
      <c r="I902" s="40" t="s">
        <v>1585</v>
      </c>
      <c r="J902" s="40"/>
      <c r="K902" s="40"/>
      <c r="L902" s="40" t="s">
        <v>1719</v>
      </c>
      <c r="M902" s="40" t="str">
        <f t="shared" si="31"/>
        <v>6040 AX</v>
      </c>
      <c r="N902" s="40" t="str">
        <f t="shared" si="32"/>
        <v>ROERMOND</v>
      </c>
      <c r="O902" s="40" t="s">
        <v>1720</v>
      </c>
      <c r="P902" s="40"/>
      <c r="Q902" s="40"/>
    </row>
    <row r="903" spans="3:17" ht="12.75" hidden="1">
      <c r="C903" s="40" t="s">
        <v>992</v>
      </c>
      <c r="E903" s="40">
        <v>450</v>
      </c>
      <c r="F903" s="40">
        <v>2037</v>
      </c>
      <c r="G903" s="40">
        <f t="shared" si="33"/>
        <v>4502037</v>
      </c>
      <c r="H903" s="40" t="s">
        <v>993</v>
      </c>
      <c r="I903" s="40" t="s">
        <v>1552</v>
      </c>
      <c r="J903" s="40"/>
      <c r="K903" s="40"/>
      <c r="L903" s="40" t="s">
        <v>1586</v>
      </c>
      <c r="M903" s="40" t="str">
        <f t="shared" si="31"/>
        <v>6001 BE</v>
      </c>
      <c r="N903" s="40" t="str">
        <f t="shared" si="32"/>
        <v>WEERT</v>
      </c>
      <c r="O903" s="40" t="s">
        <v>1587</v>
      </c>
      <c r="P903" s="40"/>
      <c r="Q903" s="40"/>
    </row>
    <row r="904" spans="3:17" ht="12.75" hidden="1">
      <c r="C904" s="40" t="s">
        <v>992</v>
      </c>
      <c r="E904" s="40">
        <v>450</v>
      </c>
      <c r="F904" s="40">
        <v>2039</v>
      </c>
      <c r="G904" s="40">
        <f t="shared" si="33"/>
        <v>4502039</v>
      </c>
      <c r="H904" s="40" t="s">
        <v>993</v>
      </c>
      <c r="I904" s="40" t="s">
        <v>1588</v>
      </c>
      <c r="J904" s="40"/>
      <c r="K904" s="40"/>
      <c r="L904" s="40" t="s">
        <v>1734</v>
      </c>
      <c r="M904" s="40" t="str">
        <f t="shared" si="31"/>
        <v>6401 CX</v>
      </c>
      <c r="N904" s="40" t="str">
        <f t="shared" si="32"/>
        <v>HEERLEN</v>
      </c>
      <c r="O904" s="40" t="s">
        <v>1735</v>
      </c>
      <c r="P904" s="40"/>
      <c r="Q904" s="40"/>
    </row>
    <row r="905" spans="3:17" ht="12.75" hidden="1">
      <c r="C905" s="40" t="s">
        <v>992</v>
      </c>
      <c r="E905" s="40">
        <v>450</v>
      </c>
      <c r="F905" s="40">
        <v>2040</v>
      </c>
      <c r="G905" s="40">
        <f t="shared" si="33"/>
        <v>4502040</v>
      </c>
      <c r="H905" s="40" t="s">
        <v>993</v>
      </c>
      <c r="I905" s="40" t="s">
        <v>1589</v>
      </c>
      <c r="J905" s="40"/>
      <c r="K905" s="40"/>
      <c r="L905" s="40" t="s">
        <v>1136</v>
      </c>
      <c r="M905" s="40" t="str">
        <f t="shared" si="31"/>
        <v>1942 LE</v>
      </c>
      <c r="N905" s="40" t="str">
        <f t="shared" si="32"/>
        <v>BEVERWIJK</v>
      </c>
      <c r="O905" s="40" t="s">
        <v>1137</v>
      </c>
      <c r="P905" s="40"/>
      <c r="Q905" s="40"/>
    </row>
    <row r="906" spans="3:17" ht="12.75" hidden="1">
      <c r="C906" s="40" t="s">
        <v>992</v>
      </c>
      <c r="E906" s="40">
        <v>450</v>
      </c>
      <c r="F906" s="40">
        <v>2041</v>
      </c>
      <c r="G906" s="40">
        <f t="shared" si="33"/>
        <v>4502041</v>
      </c>
      <c r="H906" s="40" t="s">
        <v>993</v>
      </c>
      <c r="I906" s="40" t="s">
        <v>1590</v>
      </c>
      <c r="J906" s="40"/>
      <c r="K906" s="40"/>
      <c r="L906" s="40" t="s">
        <v>1055</v>
      </c>
      <c r="M906" s="40" t="str">
        <f aca="true" t="shared" si="34" ref="M906:M969">LEFT(O906,7)</f>
        <v>7600 SZ</v>
      </c>
      <c r="N906" s="40" t="str">
        <f aca="true" t="shared" si="35" ref="N906:N969">REPLACE(O906,1,9,"")</f>
        <v>ALMELO</v>
      </c>
      <c r="O906" s="40" t="s">
        <v>1056</v>
      </c>
      <c r="P906" s="40"/>
      <c r="Q906" s="40"/>
    </row>
    <row r="907" spans="3:17" ht="12.75" hidden="1">
      <c r="C907" s="40" t="s">
        <v>992</v>
      </c>
      <c r="E907" s="40">
        <v>450</v>
      </c>
      <c r="F907" s="40">
        <v>2042</v>
      </c>
      <c r="G907" s="40">
        <f t="shared" si="33"/>
        <v>4502042</v>
      </c>
      <c r="H907" s="40" t="s">
        <v>993</v>
      </c>
      <c r="I907" s="40" t="s">
        <v>1158</v>
      </c>
      <c r="J907" s="40"/>
      <c r="K907" s="40"/>
      <c r="L907" s="40" t="s">
        <v>1159</v>
      </c>
      <c r="M907" s="40" t="str">
        <f t="shared" si="34"/>
        <v>1030 BD</v>
      </c>
      <c r="N907" s="40" t="str">
        <f t="shared" si="35"/>
        <v>AMSTERDAM</v>
      </c>
      <c r="O907" s="40" t="s">
        <v>1160</v>
      </c>
      <c r="P907" s="40"/>
      <c r="Q907" s="40"/>
    </row>
    <row r="908" spans="3:17" ht="12.75" hidden="1">
      <c r="C908" s="40" t="s">
        <v>992</v>
      </c>
      <c r="E908" s="40">
        <v>450</v>
      </c>
      <c r="F908" s="40">
        <v>2043</v>
      </c>
      <c r="G908" s="40">
        <f t="shared" si="33"/>
        <v>4502043</v>
      </c>
      <c r="H908" s="40" t="s">
        <v>993</v>
      </c>
      <c r="I908" s="40" t="s">
        <v>1162</v>
      </c>
      <c r="J908" s="40"/>
      <c r="K908" s="40"/>
      <c r="L908" s="40" t="s">
        <v>1163</v>
      </c>
      <c r="M908" s="40" t="str">
        <f t="shared" si="34"/>
        <v>1090 HM</v>
      </c>
      <c r="N908" s="40" t="str">
        <f t="shared" si="35"/>
        <v>AMSTERDAM</v>
      </c>
      <c r="O908" s="40" t="s">
        <v>1164</v>
      </c>
      <c r="P908" s="40"/>
      <c r="Q908" s="40"/>
    </row>
    <row r="909" spans="3:17" ht="12.75" hidden="1">
      <c r="C909" s="40" t="s">
        <v>992</v>
      </c>
      <c r="E909" s="40">
        <v>450</v>
      </c>
      <c r="F909" s="40">
        <v>2044</v>
      </c>
      <c r="G909" s="40">
        <f t="shared" si="33"/>
        <v>4502044</v>
      </c>
      <c r="H909" s="40" t="s">
        <v>993</v>
      </c>
      <c r="I909" s="40" t="s">
        <v>1591</v>
      </c>
      <c r="J909" s="40"/>
      <c r="K909" s="40"/>
      <c r="L909" s="40" t="s">
        <v>2279</v>
      </c>
      <c r="M909" s="40" t="str">
        <f t="shared" si="34"/>
        <v>9700 RB</v>
      </c>
      <c r="N909" s="40" t="str">
        <f t="shared" si="35"/>
        <v>GRONINGEN</v>
      </c>
      <c r="O909" s="40" t="s">
        <v>1761</v>
      </c>
      <c r="P909" s="40"/>
      <c r="Q909" s="40"/>
    </row>
    <row r="910" spans="3:17" ht="12.75" hidden="1">
      <c r="C910" s="40" t="s">
        <v>992</v>
      </c>
      <c r="E910" s="40">
        <v>450</v>
      </c>
      <c r="F910" s="40">
        <v>2045</v>
      </c>
      <c r="G910" s="40">
        <f t="shared" si="33"/>
        <v>4502045</v>
      </c>
      <c r="H910" s="40" t="s">
        <v>993</v>
      </c>
      <c r="I910" s="40" t="s">
        <v>1592</v>
      </c>
      <c r="J910" s="40"/>
      <c r="K910" s="40"/>
      <c r="L910" s="40" t="s">
        <v>1764</v>
      </c>
      <c r="M910" s="40" t="str">
        <f t="shared" si="34"/>
        <v>6500 HB</v>
      </c>
      <c r="N910" s="40" t="str">
        <f t="shared" si="35"/>
        <v>NIJMEGEN</v>
      </c>
      <c r="O910" s="40" t="s">
        <v>1765</v>
      </c>
      <c r="P910" s="40"/>
      <c r="Q910" s="40"/>
    </row>
    <row r="911" spans="3:17" ht="12.75" hidden="1">
      <c r="C911" s="40" t="s">
        <v>992</v>
      </c>
      <c r="E911" s="40">
        <v>450</v>
      </c>
      <c r="F911" s="40">
        <v>2046</v>
      </c>
      <c r="G911" s="40">
        <f t="shared" si="33"/>
        <v>4502046</v>
      </c>
      <c r="H911" s="40" t="s">
        <v>993</v>
      </c>
      <c r="I911" s="40" t="s">
        <v>1593</v>
      </c>
      <c r="J911" s="40"/>
      <c r="K911" s="40"/>
      <c r="L911" s="40" t="s">
        <v>910</v>
      </c>
      <c r="M911" s="40" t="str">
        <f t="shared" si="34"/>
        <v>3508 GA</v>
      </c>
      <c r="N911" s="40" t="str">
        <f t="shared" si="35"/>
        <v>UTRECHT</v>
      </c>
      <c r="O911" s="40" t="s">
        <v>911</v>
      </c>
      <c r="P911" s="40"/>
      <c r="Q911" s="40"/>
    </row>
    <row r="912" spans="3:17" ht="12.75" hidden="1">
      <c r="C912" s="40" t="s">
        <v>992</v>
      </c>
      <c r="E912" s="40">
        <v>450</v>
      </c>
      <c r="F912" s="40">
        <v>2047</v>
      </c>
      <c r="G912" s="40">
        <f t="shared" si="33"/>
        <v>4502047</v>
      </c>
      <c r="H912" s="40" t="s">
        <v>993</v>
      </c>
      <c r="I912" s="40" t="s">
        <v>1594</v>
      </c>
      <c r="J912" s="40"/>
      <c r="K912" s="40"/>
      <c r="L912" s="40" t="s">
        <v>1772</v>
      </c>
      <c r="M912" s="40" t="str">
        <f t="shared" si="34"/>
        <v>1105 AZ</v>
      </c>
      <c r="N912" s="40" t="str">
        <f t="shared" si="35"/>
        <v>AMSTERDAM ZUIDOOST</v>
      </c>
      <c r="O912" s="40" t="s">
        <v>1773</v>
      </c>
      <c r="P912" s="40"/>
      <c r="Q912" s="40"/>
    </row>
    <row r="913" spans="3:17" ht="12.75" hidden="1">
      <c r="C913" s="40" t="s">
        <v>992</v>
      </c>
      <c r="E913" s="40">
        <v>450</v>
      </c>
      <c r="F913" s="40">
        <v>2048</v>
      </c>
      <c r="G913" s="40">
        <f t="shared" si="33"/>
        <v>4502048</v>
      </c>
      <c r="H913" s="40" t="s">
        <v>993</v>
      </c>
      <c r="I913" s="40" t="s">
        <v>1595</v>
      </c>
      <c r="J913" s="40"/>
      <c r="K913" s="40"/>
      <c r="L913" s="40" t="s">
        <v>1780</v>
      </c>
      <c r="M913" s="40" t="str">
        <f t="shared" si="34"/>
        <v>2300 RC</v>
      </c>
      <c r="N913" s="40" t="str">
        <f t="shared" si="35"/>
        <v>LEIDEN</v>
      </c>
      <c r="O913" s="40" t="s">
        <v>1781</v>
      </c>
      <c r="P913" s="40"/>
      <c r="Q913" s="40"/>
    </row>
    <row r="914" spans="3:17" ht="12.75" hidden="1">
      <c r="C914" s="40" t="s">
        <v>992</v>
      </c>
      <c r="E914" s="40">
        <v>450</v>
      </c>
      <c r="F914" s="40">
        <v>2049</v>
      </c>
      <c r="G914" s="40">
        <f t="shared" si="33"/>
        <v>4502049</v>
      </c>
      <c r="H914" s="40" t="s">
        <v>993</v>
      </c>
      <c r="I914" s="40" t="s">
        <v>1596</v>
      </c>
      <c r="J914" s="40"/>
      <c r="K914" s="40"/>
      <c r="L914" s="40" t="s">
        <v>1784</v>
      </c>
      <c r="M914" s="40" t="str">
        <f t="shared" si="34"/>
        <v>3000 CA</v>
      </c>
      <c r="N914" s="40" t="str">
        <f t="shared" si="35"/>
        <v>ROTTERDAM</v>
      </c>
      <c r="O914" s="40" t="s">
        <v>1785</v>
      </c>
      <c r="P914" s="40"/>
      <c r="Q914" s="40"/>
    </row>
    <row r="915" spans="3:17" ht="12.75" hidden="1">
      <c r="C915" s="40" t="s">
        <v>992</v>
      </c>
      <c r="E915" s="40">
        <v>450</v>
      </c>
      <c r="F915" s="40">
        <v>2050</v>
      </c>
      <c r="G915" s="40">
        <f t="shared" si="33"/>
        <v>4502050</v>
      </c>
      <c r="H915" s="40" t="s">
        <v>993</v>
      </c>
      <c r="I915" s="40" t="s">
        <v>1597</v>
      </c>
      <c r="J915" s="40"/>
      <c r="K915" s="40"/>
      <c r="L915" s="40" t="s">
        <v>1788</v>
      </c>
      <c r="M915" s="40" t="str">
        <f t="shared" si="34"/>
        <v>6202 AZ</v>
      </c>
      <c r="N915" s="40" t="str">
        <f t="shared" si="35"/>
        <v>MAASTRICHT</v>
      </c>
      <c r="O915" s="40" t="s">
        <v>1789</v>
      </c>
      <c r="P915" s="40"/>
      <c r="Q915" s="40"/>
    </row>
    <row r="916" spans="3:17" ht="12.75" hidden="1">
      <c r="C916" s="40" t="s">
        <v>992</v>
      </c>
      <c r="E916" s="40">
        <v>450</v>
      </c>
      <c r="F916" s="40">
        <v>2051</v>
      </c>
      <c r="G916" s="40">
        <f t="shared" si="33"/>
        <v>4502051</v>
      </c>
      <c r="H916" s="40" t="s">
        <v>993</v>
      </c>
      <c r="I916" s="40" t="s">
        <v>1598</v>
      </c>
      <c r="J916" s="40"/>
      <c r="K916" s="40"/>
      <c r="L916" s="40" t="s">
        <v>1030</v>
      </c>
      <c r="M916" s="40" t="str">
        <f t="shared" si="34"/>
        <v>8600 BA</v>
      </c>
      <c r="N916" s="40" t="str">
        <f t="shared" si="35"/>
        <v>SNEEK</v>
      </c>
      <c r="O916" s="40" t="s">
        <v>1031</v>
      </c>
      <c r="P916" s="40"/>
      <c r="Q916" s="40"/>
    </row>
    <row r="917" spans="3:17" ht="12.75" hidden="1">
      <c r="C917" s="40" t="s">
        <v>992</v>
      </c>
      <c r="E917" s="40">
        <v>450</v>
      </c>
      <c r="F917" s="40">
        <v>2052</v>
      </c>
      <c r="G917" s="40">
        <f t="shared" si="33"/>
        <v>4502052</v>
      </c>
      <c r="H917" s="40" t="s">
        <v>993</v>
      </c>
      <c r="I917" s="40" t="s">
        <v>1484</v>
      </c>
      <c r="J917" s="40"/>
      <c r="K917" s="40"/>
      <c r="L917" s="40" t="s">
        <v>1485</v>
      </c>
      <c r="M917" s="40" t="str">
        <f t="shared" si="34"/>
        <v>8901 BS</v>
      </c>
      <c r="N917" s="40" t="str">
        <f t="shared" si="35"/>
        <v>LEEUWARDEN</v>
      </c>
      <c r="O917" s="40" t="s">
        <v>1486</v>
      </c>
      <c r="P917" s="40"/>
      <c r="Q917" s="40"/>
    </row>
    <row r="918" spans="3:17" ht="12.75" hidden="1">
      <c r="C918" s="40" t="s">
        <v>992</v>
      </c>
      <c r="E918" s="40">
        <v>450</v>
      </c>
      <c r="F918" s="40">
        <v>2053</v>
      </c>
      <c r="G918" s="40">
        <f t="shared" si="33"/>
        <v>4502053</v>
      </c>
      <c r="H918" s="40" t="s">
        <v>993</v>
      </c>
      <c r="I918" s="40" t="s">
        <v>1599</v>
      </c>
      <c r="J918" s="40"/>
      <c r="K918" s="40"/>
      <c r="L918" s="40" t="s">
        <v>2279</v>
      </c>
      <c r="M918" s="40" t="str">
        <f t="shared" si="34"/>
        <v>9400 RA</v>
      </c>
      <c r="N918" s="40" t="str">
        <f t="shared" si="35"/>
        <v>ASSEN</v>
      </c>
      <c r="O918" s="40" t="s">
        <v>995</v>
      </c>
      <c r="P918" s="40"/>
      <c r="Q918" s="40"/>
    </row>
    <row r="919" spans="3:17" ht="12.75" hidden="1">
      <c r="C919" s="40" t="s">
        <v>992</v>
      </c>
      <c r="E919" s="40">
        <v>450</v>
      </c>
      <c r="F919" s="40">
        <v>3001</v>
      </c>
      <c r="G919" s="40">
        <f t="shared" si="33"/>
        <v>4503001</v>
      </c>
      <c r="H919" s="40" t="s">
        <v>993</v>
      </c>
      <c r="I919" s="40" t="s">
        <v>1553</v>
      </c>
      <c r="J919" s="40"/>
      <c r="K919" s="40"/>
      <c r="L919" s="40" t="s">
        <v>1600</v>
      </c>
      <c r="M919" s="40" t="str">
        <f t="shared" si="34"/>
        <v>8440 AH</v>
      </c>
      <c r="N919" s="40" t="str">
        <f t="shared" si="35"/>
        <v>HEERENVEEN</v>
      </c>
      <c r="O919" s="40" t="s">
        <v>1601</v>
      </c>
      <c r="P919" s="40"/>
      <c r="Q919" s="40"/>
    </row>
    <row r="920" spans="3:17" ht="12.75" hidden="1">
      <c r="C920" s="40" t="s">
        <v>992</v>
      </c>
      <c r="E920" s="40">
        <v>450</v>
      </c>
      <c r="F920" s="40">
        <v>3007</v>
      </c>
      <c r="G920" s="40">
        <f t="shared" si="33"/>
        <v>4503007</v>
      </c>
      <c r="H920" s="40" t="s">
        <v>993</v>
      </c>
      <c r="I920" s="40" t="s">
        <v>1602</v>
      </c>
      <c r="J920" s="40"/>
      <c r="K920" s="40"/>
      <c r="L920" s="40" t="s">
        <v>1603</v>
      </c>
      <c r="M920" s="40" t="str">
        <f t="shared" si="34"/>
        <v>4330 AC</v>
      </c>
      <c r="N920" s="40" t="str">
        <f t="shared" si="35"/>
        <v>MIDDELBURG</v>
      </c>
      <c r="O920" s="40" t="s">
        <v>1604</v>
      </c>
      <c r="P920" s="40"/>
      <c r="Q920" s="40"/>
    </row>
    <row r="921" spans="3:17" ht="12.75" hidden="1">
      <c r="C921" s="40" t="s">
        <v>992</v>
      </c>
      <c r="E921" s="40">
        <v>450</v>
      </c>
      <c r="F921" s="40">
        <v>3009</v>
      </c>
      <c r="G921" s="40">
        <f t="shared" si="33"/>
        <v>4503009</v>
      </c>
      <c r="H921" s="40" t="s">
        <v>993</v>
      </c>
      <c r="I921" s="40" t="s">
        <v>1554</v>
      </c>
      <c r="J921" s="40"/>
      <c r="K921" s="40"/>
      <c r="L921" s="40" t="s">
        <v>1605</v>
      </c>
      <c r="M921" s="40" t="str">
        <f t="shared" si="34"/>
        <v>1870 AA</v>
      </c>
      <c r="N921" s="40" t="str">
        <f t="shared" si="35"/>
        <v>SCHOORL</v>
      </c>
      <c r="O921" s="40" t="s">
        <v>1606</v>
      </c>
      <c r="P921" s="40"/>
      <c r="Q921" s="40"/>
    </row>
    <row r="922" spans="3:17" ht="12.75" hidden="1">
      <c r="C922" s="40" t="s">
        <v>992</v>
      </c>
      <c r="E922" s="40">
        <v>450</v>
      </c>
      <c r="F922" s="40">
        <v>3010</v>
      </c>
      <c r="G922" s="40">
        <f t="shared" si="33"/>
        <v>4503010</v>
      </c>
      <c r="H922" s="40" t="s">
        <v>993</v>
      </c>
      <c r="I922" s="40" t="s">
        <v>1607</v>
      </c>
      <c r="J922" s="40"/>
      <c r="K922" s="40"/>
      <c r="L922" s="40" t="s">
        <v>1608</v>
      </c>
      <c r="M922" s="40" t="str">
        <f t="shared" si="34"/>
        <v>3940 AH</v>
      </c>
      <c r="N922" s="40" t="str">
        <f t="shared" si="35"/>
        <v>DOORN</v>
      </c>
      <c r="O922" s="40" t="s">
        <v>1609</v>
      </c>
      <c r="P922" s="40"/>
      <c r="Q922" s="40"/>
    </row>
    <row r="923" spans="3:17" ht="12.75" hidden="1">
      <c r="C923" s="40" t="s">
        <v>992</v>
      </c>
      <c r="E923" s="40">
        <v>450</v>
      </c>
      <c r="F923" s="40">
        <v>3012</v>
      </c>
      <c r="G923" s="40">
        <f t="shared" si="33"/>
        <v>4503012</v>
      </c>
      <c r="H923" s="40" t="s">
        <v>993</v>
      </c>
      <c r="I923" s="40" t="s">
        <v>1610</v>
      </c>
      <c r="J923" s="40"/>
      <c r="K923" s="40"/>
      <c r="L923" s="40" t="s">
        <v>1611</v>
      </c>
      <c r="M923" s="40" t="str">
        <f t="shared" si="34"/>
        <v>6130 PC</v>
      </c>
      <c r="N923" s="40" t="str">
        <f t="shared" si="35"/>
        <v>SITTARD</v>
      </c>
      <c r="O923" s="40" t="s">
        <v>1612</v>
      </c>
      <c r="P923" s="40"/>
      <c r="Q923" s="40"/>
    </row>
    <row r="924" spans="3:17" ht="12.75" hidden="1">
      <c r="C924" s="40" t="s">
        <v>992</v>
      </c>
      <c r="E924" s="40">
        <v>450</v>
      </c>
      <c r="F924" s="40">
        <v>3013</v>
      </c>
      <c r="G924" s="40">
        <f t="shared" si="33"/>
        <v>4503013</v>
      </c>
      <c r="H924" s="40" t="s">
        <v>993</v>
      </c>
      <c r="I924" s="40" t="s">
        <v>1555</v>
      </c>
      <c r="J924" s="40"/>
      <c r="K924" s="40"/>
      <c r="L924" s="40" t="s">
        <v>1613</v>
      </c>
      <c r="M924" s="40" t="str">
        <f t="shared" si="34"/>
        <v>7550 AV</v>
      </c>
      <c r="N924" s="40" t="str">
        <f t="shared" si="35"/>
        <v>HENGELO OV</v>
      </c>
      <c r="O924" s="40" t="s">
        <v>1614</v>
      </c>
      <c r="P924" s="40"/>
      <c r="Q924" s="40"/>
    </row>
    <row r="925" spans="3:17" ht="12.75" hidden="1">
      <c r="C925" s="40" t="s">
        <v>992</v>
      </c>
      <c r="E925" s="40">
        <v>450</v>
      </c>
      <c r="F925" s="40">
        <v>3014</v>
      </c>
      <c r="G925" s="40">
        <f t="shared" si="33"/>
        <v>4503014</v>
      </c>
      <c r="H925" s="40" t="s">
        <v>993</v>
      </c>
      <c r="I925" s="40" t="s">
        <v>1615</v>
      </c>
      <c r="J925" s="40"/>
      <c r="K925" s="40"/>
      <c r="L925" s="40" t="s">
        <v>1616</v>
      </c>
      <c r="M925" s="40" t="str">
        <f t="shared" si="34"/>
        <v>8901 BE</v>
      </c>
      <c r="N925" s="40" t="str">
        <f t="shared" si="35"/>
        <v>LEEUWARDEN</v>
      </c>
      <c r="O925" s="40" t="s">
        <v>1617</v>
      </c>
      <c r="P925" s="40"/>
      <c r="Q925" s="40"/>
    </row>
    <row r="926" spans="3:17" ht="12.75" hidden="1">
      <c r="C926" s="40" t="s">
        <v>992</v>
      </c>
      <c r="E926" s="40">
        <v>450</v>
      </c>
      <c r="F926" s="40">
        <v>4000</v>
      </c>
      <c r="G926" s="40">
        <f t="shared" si="33"/>
        <v>4504000</v>
      </c>
      <c r="H926" s="40" t="s">
        <v>993</v>
      </c>
      <c r="I926" s="40" t="s">
        <v>1618</v>
      </c>
      <c r="J926" s="40"/>
      <c r="K926" s="40"/>
      <c r="L926" s="40" t="s">
        <v>273</v>
      </c>
      <c r="M926" s="40" t="str">
        <f t="shared" si="34"/>
        <v>8831 XJ</v>
      </c>
      <c r="N926" s="40" t="str">
        <f t="shared" si="35"/>
        <v>WINSUM FR</v>
      </c>
      <c r="O926" s="40" t="s">
        <v>274</v>
      </c>
      <c r="P926" s="40"/>
      <c r="Q926" s="40"/>
    </row>
    <row r="927" spans="3:17" ht="12.75" hidden="1">
      <c r="C927" s="40" t="s">
        <v>992</v>
      </c>
      <c r="E927" s="40">
        <v>450</v>
      </c>
      <c r="F927" s="40">
        <v>4007</v>
      </c>
      <c r="G927" s="40">
        <f t="shared" si="33"/>
        <v>4504007</v>
      </c>
      <c r="H927" s="40" t="s">
        <v>993</v>
      </c>
      <c r="I927" s="40" t="s">
        <v>1556</v>
      </c>
      <c r="J927" s="40"/>
      <c r="K927" s="40"/>
      <c r="L927" s="40" t="s">
        <v>1619</v>
      </c>
      <c r="M927" s="40" t="str">
        <f t="shared" si="34"/>
        <v>1701 GP</v>
      </c>
      <c r="N927" s="40" t="str">
        <f t="shared" si="35"/>
        <v>HEERHUGOWAARD</v>
      </c>
      <c r="O927" s="40" t="s">
        <v>1620</v>
      </c>
      <c r="P927" s="40"/>
      <c r="Q927" s="40"/>
    </row>
    <row r="928" spans="3:17" ht="12.75" hidden="1">
      <c r="C928" s="40" t="s">
        <v>992</v>
      </c>
      <c r="E928" s="40">
        <v>450</v>
      </c>
      <c r="F928" s="40">
        <v>4008</v>
      </c>
      <c r="G928" s="40">
        <f t="shared" si="33"/>
        <v>4504008</v>
      </c>
      <c r="H928" s="40" t="s">
        <v>993</v>
      </c>
      <c r="I928" s="40" t="s">
        <v>1621</v>
      </c>
      <c r="J928" s="40"/>
      <c r="K928" s="40"/>
      <c r="L928" s="40" t="s">
        <v>1622</v>
      </c>
      <c r="M928" s="40" t="str">
        <f t="shared" si="34"/>
        <v>3508 AB</v>
      </c>
      <c r="N928" s="40" t="str">
        <f t="shared" si="35"/>
        <v>UTRECHT</v>
      </c>
      <c r="O928" s="40" t="s">
        <v>1623</v>
      </c>
      <c r="P928" s="40"/>
      <c r="Q928" s="40"/>
    </row>
    <row r="929" spans="3:17" ht="12.75" hidden="1">
      <c r="C929" s="40" t="s">
        <v>992</v>
      </c>
      <c r="E929" s="40">
        <v>450</v>
      </c>
      <c r="F929" s="40">
        <v>4009</v>
      </c>
      <c r="G929" s="40">
        <f t="shared" si="33"/>
        <v>4504009</v>
      </c>
      <c r="H929" s="40" t="s">
        <v>993</v>
      </c>
      <c r="I929" s="40" t="s">
        <v>1624</v>
      </c>
      <c r="J929" s="40"/>
      <c r="K929" s="40"/>
      <c r="L929" s="40" t="s">
        <v>1625</v>
      </c>
      <c r="M929" s="40" t="str">
        <f t="shared" si="34"/>
        <v>6247 EA</v>
      </c>
      <c r="N929" s="40" t="str">
        <f t="shared" si="35"/>
        <v>GRONSVELD</v>
      </c>
      <c r="O929" s="40" t="s">
        <v>1626</v>
      </c>
      <c r="P929" s="40"/>
      <c r="Q929" s="40"/>
    </row>
    <row r="930" spans="3:17" ht="12.75" hidden="1">
      <c r="C930" s="40" t="s">
        <v>992</v>
      </c>
      <c r="E930" s="40">
        <v>450</v>
      </c>
      <c r="F930" s="40">
        <v>4011</v>
      </c>
      <c r="G930" s="40">
        <f aca="true" t="shared" si="36" ref="G930:G993">E930*10000+F930</f>
        <v>4504011</v>
      </c>
      <c r="H930" s="40" t="s">
        <v>993</v>
      </c>
      <c r="I930" s="40" t="s">
        <v>1557</v>
      </c>
      <c r="J930" s="40"/>
      <c r="K930" s="40"/>
      <c r="L930" s="40" t="s">
        <v>1558</v>
      </c>
      <c r="M930" s="40" t="str">
        <f t="shared" si="34"/>
        <v>1702 AZ</v>
      </c>
      <c r="N930" s="40" t="str">
        <f t="shared" si="35"/>
        <v>HEERHUGOWAARD</v>
      </c>
      <c r="O930" s="40" t="s">
        <v>1627</v>
      </c>
      <c r="P930" s="40"/>
      <c r="Q930" s="40"/>
    </row>
    <row r="931" spans="3:17" ht="12.75" hidden="1">
      <c r="C931" s="40" t="s">
        <v>992</v>
      </c>
      <c r="E931" s="40">
        <v>450</v>
      </c>
      <c r="F931" s="40">
        <v>4013</v>
      </c>
      <c r="G931" s="40">
        <f t="shared" si="36"/>
        <v>4504013</v>
      </c>
      <c r="H931" s="40" t="s">
        <v>993</v>
      </c>
      <c r="I931" s="40" t="s">
        <v>1559</v>
      </c>
      <c r="J931" s="40"/>
      <c r="K931" s="40"/>
      <c r="L931" s="40" t="s">
        <v>1628</v>
      </c>
      <c r="M931" s="40" t="str">
        <f t="shared" si="34"/>
        <v>6166 GR</v>
      </c>
      <c r="N931" s="40" t="str">
        <f t="shared" si="35"/>
        <v>GELEEN</v>
      </c>
      <c r="O931" s="40" t="s">
        <v>959</v>
      </c>
      <c r="P931" s="40"/>
      <c r="Q931" s="40"/>
    </row>
    <row r="932" spans="3:17" ht="12.75" hidden="1">
      <c r="C932" s="40" t="s">
        <v>992</v>
      </c>
      <c r="E932" s="40">
        <v>450</v>
      </c>
      <c r="F932" s="40">
        <v>4015</v>
      </c>
      <c r="G932" s="40">
        <f t="shared" si="36"/>
        <v>4504015</v>
      </c>
      <c r="H932" s="40" t="s">
        <v>993</v>
      </c>
      <c r="I932" s="40" t="s">
        <v>1560</v>
      </c>
      <c r="J932" s="40"/>
      <c r="K932" s="40"/>
      <c r="L932" s="40" t="s">
        <v>1629</v>
      </c>
      <c r="M932" s="40" t="str">
        <f t="shared" si="34"/>
        <v>9752 CH</v>
      </c>
      <c r="N932" s="40" t="str">
        <f t="shared" si="35"/>
        <v>HAREN GN</v>
      </c>
      <c r="O932" s="40" t="s">
        <v>1630</v>
      </c>
      <c r="P932" s="40"/>
      <c r="Q932" s="40"/>
    </row>
    <row r="933" spans="3:17" ht="12.75" hidden="1">
      <c r="C933" s="40" t="s">
        <v>992</v>
      </c>
      <c r="E933" s="40">
        <v>450</v>
      </c>
      <c r="F933" s="40">
        <v>4016</v>
      </c>
      <c r="G933" s="40">
        <f t="shared" si="36"/>
        <v>4504016</v>
      </c>
      <c r="H933" s="40" t="s">
        <v>993</v>
      </c>
      <c r="I933" s="40" t="s">
        <v>1631</v>
      </c>
      <c r="J933" s="40"/>
      <c r="K933" s="40"/>
      <c r="L933" s="40" t="s">
        <v>1632</v>
      </c>
      <c r="M933" s="40" t="str">
        <f t="shared" si="34"/>
        <v>9200 AE</v>
      </c>
      <c r="N933" s="40" t="str">
        <f t="shared" si="35"/>
        <v>DRACHTEN</v>
      </c>
      <c r="O933" s="40" t="s">
        <v>1633</v>
      </c>
      <c r="P933" s="40"/>
      <c r="Q933" s="40"/>
    </row>
    <row r="934" spans="3:17" ht="12.75" hidden="1">
      <c r="C934" s="40" t="s">
        <v>992</v>
      </c>
      <c r="E934" s="40">
        <v>450</v>
      </c>
      <c r="F934" s="40">
        <v>4018</v>
      </c>
      <c r="G934" s="40">
        <f t="shared" si="36"/>
        <v>4504018</v>
      </c>
      <c r="H934" s="40" t="s">
        <v>993</v>
      </c>
      <c r="I934" s="40" t="s">
        <v>1561</v>
      </c>
      <c r="J934" s="40"/>
      <c r="K934" s="40"/>
      <c r="L934" s="40" t="s">
        <v>1634</v>
      </c>
      <c r="M934" s="40" t="str">
        <f t="shared" si="34"/>
        <v>1441 AK</v>
      </c>
      <c r="N934" s="40" t="str">
        <f t="shared" si="35"/>
        <v>PURMEREND</v>
      </c>
      <c r="O934" s="40" t="s">
        <v>1635</v>
      </c>
      <c r="P934" s="40"/>
      <c r="Q934" s="40"/>
    </row>
    <row r="935" spans="3:17" ht="12.75" hidden="1">
      <c r="C935" s="40" t="s">
        <v>992</v>
      </c>
      <c r="E935" s="40">
        <v>450</v>
      </c>
      <c r="F935" s="40">
        <v>4022</v>
      </c>
      <c r="G935" s="40">
        <f t="shared" si="36"/>
        <v>4504022</v>
      </c>
      <c r="H935" s="40" t="s">
        <v>993</v>
      </c>
      <c r="I935" s="40" t="s">
        <v>1562</v>
      </c>
      <c r="J935" s="40"/>
      <c r="K935" s="40"/>
      <c r="L935" s="40" t="s">
        <v>1636</v>
      </c>
      <c r="M935" s="40" t="str">
        <f t="shared" si="34"/>
        <v>1817 DE</v>
      </c>
      <c r="N935" s="40" t="str">
        <f t="shared" si="35"/>
        <v>ALKMAAR</v>
      </c>
      <c r="O935" s="40" t="s">
        <v>1637</v>
      </c>
      <c r="P935" s="40"/>
      <c r="Q935" s="40"/>
    </row>
    <row r="936" spans="3:17" ht="12.75" hidden="1">
      <c r="C936" s="40" t="s">
        <v>992</v>
      </c>
      <c r="E936" s="40">
        <v>450</v>
      </c>
      <c r="F936" s="40">
        <v>4023</v>
      </c>
      <c r="G936" s="40">
        <f t="shared" si="36"/>
        <v>4504023</v>
      </c>
      <c r="H936" s="40" t="s">
        <v>993</v>
      </c>
      <c r="I936" s="40" t="s">
        <v>1638</v>
      </c>
      <c r="J936" s="40"/>
      <c r="K936" s="40"/>
      <c r="L936" s="40" t="s">
        <v>1639</v>
      </c>
      <c r="M936" s="40" t="str">
        <f t="shared" si="34"/>
        <v>6415 AJ</v>
      </c>
      <c r="N936" s="40" t="str">
        <f t="shared" si="35"/>
        <v>HEERLEN</v>
      </c>
      <c r="O936" s="40" t="s">
        <v>1640</v>
      </c>
      <c r="P936" s="40"/>
      <c r="Q936" s="40"/>
    </row>
    <row r="937" spans="3:17" ht="12.75" hidden="1">
      <c r="C937" s="40" t="s">
        <v>992</v>
      </c>
      <c r="E937" s="40">
        <v>450</v>
      </c>
      <c r="F937" s="40">
        <v>4028</v>
      </c>
      <c r="G937" s="40">
        <f t="shared" si="36"/>
        <v>4504028</v>
      </c>
      <c r="H937" s="40" t="s">
        <v>993</v>
      </c>
      <c r="I937" s="40" t="s">
        <v>1641</v>
      </c>
      <c r="J937" s="40"/>
      <c r="K937" s="40"/>
      <c r="L937" s="40" t="s">
        <v>1642</v>
      </c>
      <c r="M937" s="40" t="str">
        <f t="shared" si="34"/>
        <v>6229 AG</v>
      </c>
      <c r="N937" s="40" t="str">
        <f t="shared" si="35"/>
        <v>MAASTRICHT</v>
      </c>
      <c r="O937" s="40" t="s">
        <v>1643</v>
      </c>
      <c r="P937" s="40"/>
      <c r="Q937" s="40"/>
    </row>
    <row r="938" spans="3:17" ht="12.75" hidden="1">
      <c r="C938" s="40" t="s">
        <v>992</v>
      </c>
      <c r="E938" s="40">
        <v>450</v>
      </c>
      <c r="F938" s="40">
        <v>4029</v>
      </c>
      <c r="G938" s="40">
        <f t="shared" si="36"/>
        <v>4504029</v>
      </c>
      <c r="H938" s="40" t="s">
        <v>993</v>
      </c>
      <c r="I938" s="40" t="s">
        <v>1644</v>
      </c>
      <c r="J938" s="40"/>
      <c r="K938" s="40"/>
      <c r="L938" s="40" t="s">
        <v>1645</v>
      </c>
      <c r="M938" s="40" t="str">
        <f t="shared" si="34"/>
        <v>8900 CB</v>
      </c>
      <c r="N938" s="40" t="str">
        <f t="shared" si="35"/>
        <v>LEEUWARDEN</v>
      </c>
      <c r="O938" s="40" t="s">
        <v>1646</v>
      </c>
      <c r="P938" s="40"/>
      <c r="Q938" s="40"/>
    </row>
    <row r="939" spans="3:17" ht="12.75" hidden="1">
      <c r="C939" s="40" t="s">
        <v>992</v>
      </c>
      <c r="E939" s="40">
        <v>450</v>
      </c>
      <c r="F939" s="40">
        <v>4030</v>
      </c>
      <c r="G939" s="40">
        <f t="shared" si="36"/>
        <v>4504030</v>
      </c>
      <c r="H939" s="40" t="s">
        <v>993</v>
      </c>
      <c r="I939" s="40" t="s">
        <v>1563</v>
      </c>
      <c r="J939" s="40"/>
      <c r="K939" s="40"/>
      <c r="L939" s="40" t="s">
        <v>1647</v>
      </c>
      <c r="M939" s="40" t="str">
        <f t="shared" si="34"/>
        <v>9711 BK</v>
      </c>
      <c r="N939" s="40" t="str">
        <f t="shared" si="35"/>
        <v>GRONINGEN</v>
      </c>
      <c r="O939" s="40" t="s">
        <v>1648</v>
      </c>
      <c r="P939" s="40"/>
      <c r="Q939" s="40"/>
    </row>
    <row r="940" spans="3:17" ht="12.75" hidden="1">
      <c r="C940" s="40" t="s">
        <v>992</v>
      </c>
      <c r="E940" s="40">
        <v>450</v>
      </c>
      <c r="F940" s="40">
        <v>4031</v>
      </c>
      <c r="G940" s="40">
        <f t="shared" si="36"/>
        <v>4504031</v>
      </c>
      <c r="H940" s="40" t="s">
        <v>993</v>
      </c>
      <c r="I940" s="40" t="s">
        <v>1649</v>
      </c>
      <c r="J940" s="40"/>
      <c r="K940" s="40"/>
      <c r="L940" s="40" t="s">
        <v>1650</v>
      </c>
      <c r="M940" s="40" t="str">
        <f t="shared" si="34"/>
        <v>5000 JC</v>
      </c>
      <c r="N940" s="40" t="str">
        <f t="shared" si="35"/>
        <v>TILBURG</v>
      </c>
      <c r="O940" s="40" t="s">
        <v>1651</v>
      </c>
      <c r="P940" s="40"/>
      <c r="Q940" s="40"/>
    </row>
    <row r="941" spans="3:17" ht="12.75" hidden="1">
      <c r="C941" s="40" t="s">
        <v>992</v>
      </c>
      <c r="E941" s="40">
        <v>450</v>
      </c>
      <c r="F941" s="40">
        <v>4036</v>
      </c>
      <c r="G941" s="40">
        <f t="shared" si="36"/>
        <v>4504036</v>
      </c>
      <c r="H941" s="40" t="s">
        <v>993</v>
      </c>
      <c r="I941" s="40" t="s">
        <v>1564</v>
      </c>
      <c r="J941" s="40"/>
      <c r="K941" s="40"/>
      <c r="L941" s="40" t="s">
        <v>236</v>
      </c>
      <c r="M941" s="40" t="str">
        <f t="shared" si="34"/>
        <v>6561 KE</v>
      </c>
      <c r="N941" s="40" t="str">
        <f t="shared" si="35"/>
        <v>GROESBEEK</v>
      </c>
      <c r="O941" s="40" t="s">
        <v>237</v>
      </c>
      <c r="P941" s="40"/>
      <c r="Q941" s="40"/>
    </row>
    <row r="942" spans="3:17" ht="12.75" hidden="1">
      <c r="C942" s="40" t="s">
        <v>992</v>
      </c>
      <c r="E942" s="40">
        <v>450</v>
      </c>
      <c r="F942" s="40">
        <v>4038</v>
      </c>
      <c r="G942" s="40">
        <f t="shared" si="36"/>
        <v>4504038</v>
      </c>
      <c r="H942" s="40" t="s">
        <v>993</v>
      </c>
      <c r="I942" s="40" t="s">
        <v>238</v>
      </c>
      <c r="J942" s="40"/>
      <c r="K942" s="40"/>
      <c r="L942" s="40" t="s">
        <v>1246</v>
      </c>
      <c r="M942" s="40" t="str">
        <f t="shared" si="34"/>
        <v>1440 AB</v>
      </c>
      <c r="N942" s="40" t="str">
        <f t="shared" si="35"/>
        <v>PURMEREND</v>
      </c>
      <c r="O942" s="40" t="s">
        <v>239</v>
      </c>
      <c r="P942" s="40"/>
      <c r="Q942" s="40"/>
    </row>
    <row r="943" spans="3:17" ht="12.75" hidden="1">
      <c r="C943" s="40" t="s">
        <v>992</v>
      </c>
      <c r="E943" s="40">
        <v>450</v>
      </c>
      <c r="F943" s="40">
        <v>4041</v>
      </c>
      <c r="G943" s="40">
        <f t="shared" si="36"/>
        <v>4504041</v>
      </c>
      <c r="H943" s="40" t="s">
        <v>993</v>
      </c>
      <c r="I943" s="40" t="s">
        <v>240</v>
      </c>
      <c r="J943" s="40"/>
      <c r="K943" s="40"/>
      <c r="L943" s="40" t="s">
        <v>241</v>
      </c>
      <c r="M943" s="40" t="str">
        <f t="shared" si="34"/>
        <v>1079 LK</v>
      </c>
      <c r="N943" s="40" t="str">
        <f t="shared" si="35"/>
        <v>AMSTERDAM</v>
      </c>
      <c r="O943" s="40" t="s">
        <v>242</v>
      </c>
      <c r="P943" s="40"/>
      <c r="Q943" s="40"/>
    </row>
    <row r="944" spans="3:17" ht="12.75" hidden="1">
      <c r="C944" s="40" t="s">
        <v>992</v>
      </c>
      <c r="E944" s="40">
        <v>450</v>
      </c>
      <c r="F944" s="40">
        <v>4042</v>
      </c>
      <c r="G944" s="40">
        <f t="shared" si="36"/>
        <v>4504042</v>
      </c>
      <c r="H944" s="40" t="s">
        <v>993</v>
      </c>
      <c r="I944" s="40" t="s">
        <v>1565</v>
      </c>
      <c r="J944" s="40"/>
      <c r="K944" s="40"/>
      <c r="L944" s="40" t="s">
        <v>1566</v>
      </c>
      <c r="M944" s="40" t="str">
        <f t="shared" si="34"/>
        <v>5504 EE</v>
      </c>
      <c r="N944" s="40" t="str">
        <f t="shared" si="35"/>
        <v>VELDHOVEN</v>
      </c>
      <c r="O944" s="40" t="s">
        <v>1567</v>
      </c>
      <c r="P944" s="40"/>
      <c r="Q944" s="40"/>
    </row>
    <row r="945" spans="3:17" ht="12.75" hidden="1">
      <c r="C945" s="40" t="s">
        <v>992</v>
      </c>
      <c r="E945" s="40">
        <v>450</v>
      </c>
      <c r="F945" s="40">
        <v>4044</v>
      </c>
      <c r="G945" s="40">
        <f t="shared" si="36"/>
        <v>4504044</v>
      </c>
      <c r="H945" s="40" t="s">
        <v>993</v>
      </c>
      <c r="I945" s="40" t="s">
        <v>1568</v>
      </c>
      <c r="J945" s="40"/>
      <c r="K945" s="40"/>
      <c r="L945" s="40" t="s">
        <v>243</v>
      </c>
      <c r="M945" s="40" t="str">
        <f t="shared" si="34"/>
        <v>5037 SK</v>
      </c>
      <c r="N945" s="40" t="str">
        <f t="shared" si="35"/>
        <v>TILBURG</v>
      </c>
      <c r="O945" s="40" t="s">
        <v>244</v>
      </c>
      <c r="P945" s="40"/>
      <c r="Q945" s="40"/>
    </row>
    <row r="946" spans="3:17" ht="12.75" hidden="1">
      <c r="C946" s="40" t="s">
        <v>992</v>
      </c>
      <c r="E946" s="40">
        <v>450</v>
      </c>
      <c r="F946" s="40">
        <v>4045</v>
      </c>
      <c r="G946" s="40">
        <f t="shared" si="36"/>
        <v>4504045</v>
      </c>
      <c r="H946" s="40" t="s">
        <v>993</v>
      </c>
      <c r="I946" s="40" t="s">
        <v>245</v>
      </c>
      <c r="J946" s="40"/>
      <c r="K946" s="40"/>
      <c r="L946" s="40" t="s">
        <v>1569</v>
      </c>
      <c r="M946" s="40" t="str">
        <f t="shared" si="34"/>
        <v>9640 AB</v>
      </c>
      <c r="N946" s="40" t="str">
        <f t="shared" si="35"/>
        <v>VEENDAM</v>
      </c>
      <c r="O946" s="40" t="s">
        <v>1570</v>
      </c>
      <c r="P946" s="40"/>
      <c r="Q946" s="40"/>
    </row>
    <row r="947" spans="3:17" ht="12.75" hidden="1">
      <c r="C947" s="40" t="s">
        <v>992</v>
      </c>
      <c r="E947" s="40">
        <v>450</v>
      </c>
      <c r="F947" s="40">
        <v>4050</v>
      </c>
      <c r="G947" s="40">
        <f t="shared" si="36"/>
        <v>4504050</v>
      </c>
      <c r="H947" s="40" t="s">
        <v>993</v>
      </c>
      <c r="I947" s="40" t="s">
        <v>246</v>
      </c>
      <c r="J947" s="40"/>
      <c r="K947" s="40"/>
      <c r="L947" s="40" t="s">
        <v>1571</v>
      </c>
      <c r="M947" s="40" t="str">
        <f t="shared" si="34"/>
        <v>6602 GV</v>
      </c>
      <c r="N947" s="40" t="str">
        <f t="shared" si="35"/>
        <v>WIJCHEN</v>
      </c>
      <c r="O947" s="40" t="s">
        <v>247</v>
      </c>
      <c r="P947" s="40"/>
      <c r="Q947" s="40"/>
    </row>
    <row r="948" spans="3:17" ht="12.75" hidden="1">
      <c r="C948" s="40" t="s">
        <v>992</v>
      </c>
      <c r="E948" s="40">
        <v>450</v>
      </c>
      <c r="F948" s="40">
        <v>4051</v>
      </c>
      <c r="G948" s="40">
        <f t="shared" si="36"/>
        <v>4504051</v>
      </c>
      <c r="H948" s="40" t="s">
        <v>993</v>
      </c>
      <c r="I948" s="40" t="s">
        <v>248</v>
      </c>
      <c r="J948" s="40"/>
      <c r="K948" s="40"/>
      <c r="L948" s="40" t="s">
        <v>249</v>
      </c>
      <c r="M948" s="40" t="str">
        <f t="shared" si="34"/>
        <v>5611 CH</v>
      </c>
      <c r="N948" s="40" t="str">
        <f t="shared" si="35"/>
        <v>EINDHOVEN</v>
      </c>
      <c r="O948" s="40" t="s">
        <v>250</v>
      </c>
      <c r="P948" s="40"/>
      <c r="Q948" s="40"/>
    </row>
    <row r="949" spans="3:17" ht="12.75" hidden="1">
      <c r="C949" s="40" t="s">
        <v>992</v>
      </c>
      <c r="E949" s="40">
        <v>450</v>
      </c>
      <c r="F949" s="40">
        <v>4052</v>
      </c>
      <c r="G949" s="40">
        <f t="shared" si="36"/>
        <v>4504052</v>
      </c>
      <c r="H949" s="40" t="s">
        <v>993</v>
      </c>
      <c r="I949" s="40" t="s">
        <v>1572</v>
      </c>
      <c r="J949" s="40"/>
      <c r="K949" s="40"/>
      <c r="L949" s="40" t="s">
        <v>251</v>
      </c>
      <c r="M949" s="40" t="str">
        <f t="shared" si="34"/>
        <v>6085 ZG</v>
      </c>
      <c r="N949" s="40" t="str">
        <f t="shared" si="35"/>
        <v>HORN</v>
      </c>
      <c r="O949" s="40" t="s">
        <v>252</v>
      </c>
      <c r="P949" s="40"/>
      <c r="Q949" s="40"/>
    </row>
    <row r="950" spans="3:17" ht="12.75" hidden="1">
      <c r="C950" s="40" t="s">
        <v>992</v>
      </c>
      <c r="E950" s="40">
        <v>450</v>
      </c>
      <c r="F950" s="40">
        <v>4053</v>
      </c>
      <c r="G950" s="40">
        <f t="shared" si="36"/>
        <v>4504053</v>
      </c>
      <c r="H950" s="40" t="s">
        <v>993</v>
      </c>
      <c r="I950" s="40" t="s">
        <v>1573</v>
      </c>
      <c r="J950" s="40"/>
      <c r="K950" s="40"/>
      <c r="L950" s="40" t="s">
        <v>253</v>
      </c>
      <c r="M950" s="40" t="str">
        <f t="shared" si="34"/>
        <v>4801 EC</v>
      </c>
      <c r="N950" s="40" t="str">
        <f t="shared" si="35"/>
        <v>BREDA</v>
      </c>
      <c r="O950" s="40" t="s">
        <v>254</v>
      </c>
      <c r="P950" s="40"/>
      <c r="Q950" s="40"/>
    </row>
    <row r="951" spans="3:17" ht="12.75" hidden="1">
      <c r="C951" s="40" t="s">
        <v>992</v>
      </c>
      <c r="E951" s="40">
        <v>450</v>
      </c>
      <c r="F951" s="40">
        <v>4054</v>
      </c>
      <c r="G951" s="40">
        <f t="shared" si="36"/>
        <v>4504054</v>
      </c>
      <c r="H951" s="40" t="s">
        <v>993</v>
      </c>
      <c r="I951" s="40" t="s">
        <v>1574</v>
      </c>
      <c r="J951" s="40"/>
      <c r="K951" s="40"/>
      <c r="L951" s="40" t="s">
        <v>255</v>
      </c>
      <c r="M951" s="40" t="str">
        <f t="shared" si="34"/>
        <v>6828 HS</v>
      </c>
      <c r="N951" s="40" t="str">
        <f t="shared" si="35"/>
        <v>ARNHEM</v>
      </c>
      <c r="O951" s="40" t="s">
        <v>256</v>
      </c>
      <c r="P951" s="40"/>
      <c r="Q951" s="40"/>
    </row>
    <row r="952" spans="3:17" ht="12.75" hidden="1">
      <c r="C952" s="40" t="s">
        <v>992</v>
      </c>
      <c r="E952" s="40">
        <v>450</v>
      </c>
      <c r="F952" s="40">
        <v>4055</v>
      </c>
      <c r="G952" s="40">
        <f t="shared" si="36"/>
        <v>4504055</v>
      </c>
      <c r="H952" s="40" t="s">
        <v>993</v>
      </c>
      <c r="I952" s="40" t="s">
        <v>1575</v>
      </c>
      <c r="J952" s="40"/>
      <c r="K952" s="40"/>
      <c r="L952" s="40" t="s">
        <v>257</v>
      </c>
      <c r="M952" s="40" t="str">
        <f t="shared" si="34"/>
        <v>1001 AR</v>
      </c>
      <c r="N952" s="40" t="str">
        <f t="shared" si="35"/>
        <v>AMSTERDAM</v>
      </c>
      <c r="O952" s="40" t="s">
        <v>258</v>
      </c>
      <c r="P952" s="40"/>
      <c r="Q952" s="40"/>
    </row>
    <row r="953" spans="3:17" ht="12.75" hidden="1">
      <c r="C953" s="40" t="s">
        <v>992</v>
      </c>
      <c r="E953" s="40">
        <v>450</v>
      </c>
      <c r="F953" s="40">
        <v>4056</v>
      </c>
      <c r="G953" s="40">
        <f t="shared" si="36"/>
        <v>4504056</v>
      </c>
      <c r="H953" s="40" t="s">
        <v>993</v>
      </c>
      <c r="I953" s="40" t="s">
        <v>1576</v>
      </c>
      <c r="J953" s="40"/>
      <c r="K953" s="40"/>
      <c r="L953" s="40" t="s">
        <v>1577</v>
      </c>
      <c r="M953" s="40" t="str">
        <f t="shared" si="34"/>
        <v>3500 GB</v>
      </c>
      <c r="N953" s="40" t="str">
        <f t="shared" si="35"/>
        <v>UTRECHT</v>
      </c>
      <c r="O953" s="40" t="s">
        <v>1578</v>
      </c>
      <c r="P953" s="40"/>
      <c r="Q953" s="40"/>
    </row>
    <row r="954" spans="3:17" ht="12.75" hidden="1">
      <c r="C954" s="40" t="s">
        <v>992</v>
      </c>
      <c r="E954" s="40">
        <v>450</v>
      </c>
      <c r="F954" s="40">
        <v>4057</v>
      </c>
      <c r="G954" s="40">
        <f t="shared" si="36"/>
        <v>4504057</v>
      </c>
      <c r="H954" s="40" t="s">
        <v>993</v>
      </c>
      <c r="I954" s="40" t="s">
        <v>1579</v>
      </c>
      <c r="J954" s="40"/>
      <c r="K954" s="40"/>
      <c r="L954" s="40" t="s">
        <v>259</v>
      </c>
      <c r="M954" s="40" t="str">
        <f t="shared" si="34"/>
        <v>9701 BL</v>
      </c>
      <c r="N954" s="40" t="str">
        <f t="shared" si="35"/>
        <v>GRONINGEN</v>
      </c>
      <c r="O954" s="40" t="s">
        <v>260</v>
      </c>
      <c r="P954" s="40"/>
      <c r="Q954" s="40"/>
    </row>
    <row r="955" spans="3:17" ht="12.75" hidden="1">
      <c r="C955" s="40" t="s">
        <v>992</v>
      </c>
      <c r="E955" s="40">
        <v>450</v>
      </c>
      <c r="F955" s="40">
        <v>4058</v>
      </c>
      <c r="G955" s="40">
        <f t="shared" si="36"/>
        <v>4504058</v>
      </c>
      <c r="H955" s="40" t="s">
        <v>993</v>
      </c>
      <c r="I955" s="40" t="s">
        <v>261</v>
      </c>
      <c r="J955" s="40"/>
      <c r="K955" s="40"/>
      <c r="L955" s="40" t="s">
        <v>262</v>
      </c>
      <c r="M955" s="40" t="str">
        <f t="shared" si="34"/>
        <v>2312 LG</v>
      </c>
      <c r="N955" s="40" t="str">
        <f t="shared" si="35"/>
        <v>LEIDEN</v>
      </c>
      <c r="O955" s="40" t="s">
        <v>263</v>
      </c>
      <c r="P955" s="40"/>
      <c r="Q955" s="40"/>
    </row>
    <row r="956" spans="3:17" ht="12.75" hidden="1">
      <c r="C956" s="40" t="s">
        <v>992</v>
      </c>
      <c r="E956" s="40">
        <v>450</v>
      </c>
      <c r="F956" s="40">
        <v>4060</v>
      </c>
      <c r="G956" s="40">
        <f t="shared" si="36"/>
        <v>4504060</v>
      </c>
      <c r="H956" s="40" t="s">
        <v>993</v>
      </c>
      <c r="I956" s="40" t="s">
        <v>1580</v>
      </c>
      <c r="J956" s="40"/>
      <c r="K956" s="40"/>
      <c r="L956" s="40" t="s">
        <v>264</v>
      </c>
      <c r="M956" s="40" t="str">
        <f t="shared" si="34"/>
        <v>3811 NH</v>
      </c>
      <c r="N956" s="40" t="str">
        <f t="shared" si="35"/>
        <v>AMERSFOORT</v>
      </c>
      <c r="O956" s="40" t="s">
        <v>265</v>
      </c>
      <c r="P956" s="40"/>
      <c r="Q956" s="40"/>
    </row>
    <row r="957" spans="3:17" ht="12.75" hidden="1">
      <c r="C957" s="40" t="s">
        <v>992</v>
      </c>
      <c r="E957" s="40">
        <v>450</v>
      </c>
      <c r="F957" s="40">
        <v>4061</v>
      </c>
      <c r="G957" s="40">
        <f t="shared" si="36"/>
        <v>4504061</v>
      </c>
      <c r="H957" s="40" t="s">
        <v>993</v>
      </c>
      <c r="I957" s="40" t="s">
        <v>266</v>
      </c>
      <c r="J957" s="40"/>
      <c r="K957" s="40"/>
      <c r="L957" s="40" t="s">
        <v>267</v>
      </c>
      <c r="M957" s="40" t="str">
        <f t="shared" si="34"/>
        <v>9400 AC</v>
      </c>
      <c r="N957" s="40" t="str">
        <f t="shared" si="35"/>
        <v>ASSEN</v>
      </c>
      <c r="O957" s="40" t="s">
        <v>268</v>
      </c>
      <c r="P957" s="40"/>
      <c r="Q957" s="40"/>
    </row>
    <row r="958" spans="3:17" ht="12.75" hidden="1">
      <c r="C958" s="40" t="s">
        <v>992</v>
      </c>
      <c r="E958" s="40">
        <v>450</v>
      </c>
      <c r="F958" s="40">
        <v>4063</v>
      </c>
      <c r="G958" s="40">
        <f t="shared" si="36"/>
        <v>4504063</v>
      </c>
      <c r="H958" s="40" t="s">
        <v>993</v>
      </c>
      <c r="I958" s="40" t="s">
        <v>269</v>
      </c>
      <c r="J958" s="40"/>
      <c r="K958" s="40"/>
      <c r="L958" s="40" t="s">
        <v>270</v>
      </c>
      <c r="M958" s="40" t="str">
        <f t="shared" si="34"/>
        <v>1500 AC</v>
      </c>
      <c r="N958" s="40" t="str">
        <f t="shared" si="35"/>
        <v>ZAANDAM</v>
      </c>
      <c r="O958" s="40" t="s">
        <v>271</v>
      </c>
      <c r="P958" s="40"/>
      <c r="Q958" s="40"/>
    </row>
    <row r="959" spans="3:17" ht="12.75" hidden="1">
      <c r="C959" s="40"/>
      <c r="E959" s="40">
        <v>450</v>
      </c>
      <c r="F959" s="40">
        <v>4065</v>
      </c>
      <c r="G959" s="40">
        <f t="shared" si="36"/>
        <v>4504065</v>
      </c>
      <c r="H959" s="40" t="s">
        <v>993</v>
      </c>
      <c r="I959" s="40" t="s">
        <v>1581</v>
      </c>
      <c r="J959" s="40"/>
      <c r="K959" s="40"/>
      <c r="L959" s="40" t="s">
        <v>1764</v>
      </c>
      <c r="M959" s="40" t="str">
        <f t="shared" si="34"/>
        <v>6500 HB</v>
      </c>
      <c r="N959" s="40" t="str">
        <f t="shared" si="35"/>
        <v>NIJMEGEN</v>
      </c>
      <c r="O959" s="40" t="s">
        <v>1765</v>
      </c>
      <c r="P959" s="40"/>
      <c r="Q959" s="40"/>
    </row>
    <row r="960" spans="3:17" ht="12.75" hidden="1">
      <c r="C960" s="40"/>
      <c r="E960" s="40">
        <v>450</v>
      </c>
      <c r="F960" s="40">
        <v>4066</v>
      </c>
      <c r="G960" s="40">
        <f t="shared" si="36"/>
        <v>4504066</v>
      </c>
      <c r="H960" s="40" t="s">
        <v>993</v>
      </c>
      <c r="I960" s="40" t="s">
        <v>272</v>
      </c>
      <c r="J960" s="40"/>
      <c r="K960" s="40"/>
      <c r="L960" s="40" t="s">
        <v>273</v>
      </c>
      <c r="M960" s="40" t="str">
        <f t="shared" si="34"/>
        <v>8831 XJ</v>
      </c>
      <c r="N960" s="40" t="str">
        <f t="shared" si="35"/>
        <v>WINSUM FR</v>
      </c>
      <c r="O960" s="40" t="s">
        <v>274</v>
      </c>
      <c r="P960" s="40"/>
      <c r="Q960" s="40"/>
    </row>
    <row r="961" spans="3:17" ht="12.75" hidden="1">
      <c r="C961" s="40"/>
      <c r="E961" s="40">
        <v>450</v>
      </c>
      <c r="F961" s="40">
        <v>4068</v>
      </c>
      <c r="G961" s="40">
        <f t="shared" si="36"/>
        <v>4504068</v>
      </c>
      <c r="H961" s="40" t="s">
        <v>993</v>
      </c>
      <c r="I961" s="40" t="s">
        <v>275</v>
      </c>
      <c r="J961" s="40"/>
      <c r="K961" s="40"/>
      <c r="L961" s="40" t="s">
        <v>276</v>
      </c>
      <c r="M961" s="40" t="str">
        <f t="shared" si="34"/>
        <v>5611 CA</v>
      </c>
      <c r="N961" s="40" t="str">
        <f t="shared" si="35"/>
        <v>EINDHOVEN</v>
      </c>
      <c r="O961" s="40" t="s">
        <v>277</v>
      </c>
      <c r="P961" s="40"/>
      <c r="Q961" s="40"/>
    </row>
    <row r="962" spans="3:17" ht="12.75" hidden="1">
      <c r="C962" s="40"/>
      <c r="E962" s="40">
        <v>450</v>
      </c>
      <c r="F962" s="40">
        <v>4069</v>
      </c>
      <c r="G962" s="40">
        <f t="shared" si="36"/>
        <v>4504069</v>
      </c>
      <c r="H962" s="40" t="s">
        <v>993</v>
      </c>
      <c r="I962" s="40" t="s">
        <v>278</v>
      </c>
      <c r="J962" s="40"/>
      <c r="K962" s="40"/>
      <c r="L962" s="40" t="s">
        <v>279</v>
      </c>
      <c r="M962" s="40" t="str">
        <f t="shared" si="34"/>
        <v>5741 HE</v>
      </c>
      <c r="N962" s="40" t="str">
        <f t="shared" si="35"/>
        <v>BEEK EN DONK</v>
      </c>
      <c r="O962" s="40" t="s">
        <v>280</v>
      </c>
      <c r="P962" s="40"/>
      <c r="Q962" s="40"/>
    </row>
    <row r="963" spans="3:17" ht="12.75" hidden="1">
      <c r="C963" s="40"/>
      <c r="E963" s="40">
        <v>450</v>
      </c>
      <c r="F963" s="40">
        <v>4072</v>
      </c>
      <c r="G963" s="40">
        <f t="shared" si="36"/>
        <v>4504072</v>
      </c>
      <c r="H963" s="40" t="s">
        <v>993</v>
      </c>
      <c r="I963" s="40" t="s">
        <v>281</v>
      </c>
      <c r="J963" s="40"/>
      <c r="K963" s="40"/>
      <c r="L963" s="40" t="s">
        <v>282</v>
      </c>
      <c r="M963" s="40" t="str">
        <f t="shared" si="34"/>
        <v>6211 RT</v>
      </c>
      <c r="N963" s="40" t="str">
        <f t="shared" si="35"/>
        <v>MAASTRICHT</v>
      </c>
      <c r="O963" s="40" t="s">
        <v>283</v>
      </c>
      <c r="P963" s="40"/>
      <c r="Q963" s="40"/>
    </row>
    <row r="964" spans="3:17" ht="12.75" hidden="1">
      <c r="C964" s="40"/>
      <c r="E964" s="40">
        <v>450</v>
      </c>
      <c r="F964" s="40">
        <v>4074</v>
      </c>
      <c r="G964" s="40">
        <f t="shared" si="36"/>
        <v>4504074</v>
      </c>
      <c r="H964" s="40" t="s">
        <v>993</v>
      </c>
      <c r="I964" s="40" t="s">
        <v>284</v>
      </c>
      <c r="J964" s="40"/>
      <c r="K964" s="40"/>
      <c r="L964" s="40" t="s">
        <v>285</v>
      </c>
      <c r="M964" s="40" t="str">
        <f t="shared" si="34"/>
        <v>6800 AC</v>
      </c>
      <c r="N964" s="40" t="str">
        <f t="shared" si="35"/>
        <v>ARNHEM</v>
      </c>
      <c r="O964" s="40" t="s">
        <v>286</v>
      </c>
      <c r="P964" s="40"/>
      <c r="Q964" s="40"/>
    </row>
    <row r="965" spans="3:17" ht="12.75" hidden="1">
      <c r="C965" s="40"/>
      <c r="E965" s="40">
        <v>450</v>
      </c>
      <c r="F965" s="40">
        <v>4075</v>
      </c>
      <c r="G965" s="40">
        <f t="shared" si="36"/>
        <v>4504075</v>
      </c>
      <c r="H965" s="40" t="s">
        <v>993</v>
      </c>
      <c r="I965" s="40" t="s">
        <v>1582</v>
      </c>
      <c r="J965" s="40"/>
      <c r="K965" s="40"/>
      <c r="L965" s="40" t="s">
        <v>287</v>
      </c>
      <c r="M965" s="40" t="str">
        <f t="shared" si="34"/>
        <v>6802 CB</v>
      </c>
      <c r="N965" s="40" t="str">
        <f t="shared" si="35"/>
        <v>ARNHEM</v>
      </c>
      <c r="O965" s="40" t="s">
        <v>288</v>
      </c>
      <c r="P965" s="40"/>
      <c r="Q965" s="40"/>
    </row>
    <row r="966" spans="3:17" ht="12.75" hidden="1">
      <c r="C966" s="40"/>
      <c r="E966" s="40">
        <v>450</v>
      </c>
      <c r="F966" s="40">
        <v>4076</v>
      </c>
      <c r="G966" s="40">
        <f t="shared" si="36"/>
        <v>4504076</v>
      </c>
      <c r="H966" s="40" t="s">
        <v>993</v>
      </c>
      <c r="I966" s="40" t="s">
        <v>289</v>
      </c>
      <c r="J966" s="40"/>
      <c r="K966" s="40"/>
      <c r="L966" s="40" t="s">
        <v>290</v>
      </c>
      <c r="M966" s="40" t="str">
        <f t="shared" si="34"/>
        <v>3300 AT</v>
      </c>
      <c r="N966" s="40" t="str">
        <f t="shared" si="35"/>
        <v>DORDRECHT</v>
      </c>
      <c r="O966" s="40" t="s">
        <v>18</v>
      </c>
      <c r="P966" s="40"/>
      <c r="Q966" s="40"/>
    </row>
    <row r="967" spans="3:17" ht="12.75" hidden="1">
      <c r="C967" s="40"/>
      <c r="E967" s="40">
        <v>450</v>
      </c>
      <c r="F967" s="40">
        <v>4078</v>
      </c>
      <c r="G967" s="40">
        <f t="shared" si="36"/>
        <v>4504078</v>
      </c>
      <c r="H967" s="40" t="s">
        <v>993</v>
      </c>
      <c r="I967" s="40" t="s">
        <v>291</v>
      </c>
      <c r="J967" s="40"/>
      <c r="K967" s="40"/>
      <c r="L967" s="40" t="s">
        <v>292</v>
      </c>
      <c r="M967" s="40" t="str">
        <f t="shared" si="34"/>
        <v>3220 AD</v>
      </c>
      <c r="N967" s="40" t="str">
        <f t="shared" si="35"/>
        <v>HELLEVOETSLUIS</v>
      </c>
      <c r="O967" s="40" t="s">
        <v>293</v>
      </c>
      <c r="P967" s="40"/>
      <c r="Q967" s="40"/>
    </row>
    <row r="968" spans="3:17" ht="12.75" hidden="1">
      <c r="C968" s="40"/>
      <c r="E968" s="40">
        <v>450</v>
      </c>
      <c r="F968" s="40">
        <v>4080</v>
      </c>
      <c r="G968" s="40">
        <f t="shared" si="36"/>
        <v>4504080</v>
      </c>
      <c r="H968" s="40" t="s">
        <v>993</v>
      </c>
      <c r="I968" s="40" t="s">
        <v>294</v>
      </c>
      <c r="J968" s="40"/>
      <c r="K968" s="40"/>
      <c r="L968" s="40" t="s">
        <v>2295</v>
      </c>
      <c r="M968" s="40" t="str">
        <f t="shared" si="34"/>
        <v>1270 AA</v>
      </c>
      <c r="N968" s="40" t="str">
        <f t="shared" si="35"/>
        <v>HUIZEN</v>
      </c>
      <c r="O968" s="40" t="s">
        <v>2627</v>
      </c>
      <c r="P968" s="40"/>
      <c r="Q968" s="40"/>
    </row>
    <row r="969" spans="3:17" ht="12.75" hidden="1">
      <c r="C969" s="40"/>
      <c r="E969" s="40">
        <v>450</v>
      </c>
      <c r="F969" s="40">
        <v>4081</v>
      </c>
      <c r="G969" s="40">
        <f t="shared" si="36"/>
        <v>4504081</v>
      </c>
      <c r="H969" s="40" t="s">
        <v>993</v>
      </c>
      <c r="I969" s="40" t="s">
        <v>295</v>
      </c>
      <c r="J969" s="40"/>
      <c r="K969" s="40"/>
      <c r="L969" s="40" t="s">
        <v>296</v>
      </c>
      <c r="M969" s="40" t="str">
        <f t="shared" si="34"/>
        <v>4820 BA</v>
      </c>
      <c r="N969" s="40" t="str">
        <f t="shared" si="35"/>
        <v>BREDA</v>
      </c>
      <c r="O969" s="40" t="s">
        <v>297</v>
      </c>
      <c r="P969" s="40"/>
      <c r="Q969" s="40"/>
    </row>
    <row r="970" spans="3:17" ht="12.75" hidden="1">
      <c r="C970" s="40"/>
      <c r="E970" s="40">
        <v>450</v>
      </c>
      <c r="F970" s="40">
        <v>4082</v>
      </c>
      <c r="G970" s="40">
        <f t="shared" si="36"/>
        <v>4504082</v>
      </c>
      <c r="H970" s="40" t="s">
        <v>993</v>
      </c>
      <c r="I970" s="40" t="s">
        <v>298</v>
      </c>
      <c r="J970" s="40"/>
      <c r="K970" s="40"/>
      <c r="L970" s="40" t="s">
        <v>2285</v>
      </c>
      <c r="M970" s="40" t="str">
        <f aca="true" t="shared" si="37" ref="M970:M999">LEFT(O970,7)</f>
        <v>6670 AA</v>
      </c>
      <c r="N970" s="40" t="str">
        <f aca="true" t="shared" si="38" ref="N970:N999">REPLACE(O970,1,9,"")</f>
        <v>ZETTEN</v>
      </c>
      <c r="O970" s="40" t="s">
        <v>299</v>
      </c>
      <c r="P970" s="40"/>
      <c r="Q970" s="40"/>
    </row>
    <row r="971" spans="3:17" ht="12.75" hidden="1">
      <c r="C971" s="40"/>
      <c r="E971" s="40">
        <v>450</v>
      </c>
      <c r="F971" s="40">
        <v>4083</v>
      </c>
      <c r="G971" s="40">
        <f t="shared" si="36"/>
        <v>4504083</v>
      </c>
      <c r="H971" s="40" t="s">
        <v>993</v>
      </c>
      <c r="I971" s="40" t="s">
        <v>300</v>
      </c>
      <c r="J971" s="40"/>
      <c r="K971" s="40"/>
      <c r="L971" s="40" t="s">
        <v>301</v>
      </c>
      <c r="M971" s="40" t="str">
        <f t="shared" si="37"/>
        <v>2903 LR</v>
      </c>
      <c r="N971" s="40" t="str">
        <f t="shared" si="38"/>
        <v>CAPELLE AAN DEN IJSSEL</v>
      </c>
      <c r="O971" s="40" t="s">
        <v>302</v>
      </c>
      <c r="P971" s="40"/>
      <c r="Q971" s="40"/>
    </row>
    <row r="972" spans="3:17" ht="12.75" hidden="1">
      <c r="C972" s="40"/>
      <c r="E972" s="40">
        <v>450</v>
      </c>
      <c r="F972" s="40">
        <v>4084</v>
      </c>
      <c r="G972" s="40">
        <f t="shared" si="36"/>
        <v>4504084</v>
      </c>
      <c r="H972" s="40" t="s">
        <v>993</v>
      </c>
      <c r="I972" s="40" t="s">
        <v>303</v>
      </c>
      <c r="J972" s="40"/>
      <c r="K972" s="40"/>
      <c r="L972" s="40" t="s">
        <v>304</v>
      </c>
      <c r="M972" s="40" t="str">
        <f t="shared" si="37"/>
        <v>2803 GR</v>
      </c>
      <c r="N972" s="40" t="str">
        <f t="shared" si="38"/>
        <v>GOUDA</v>
      </c>
      <c r="O972" s="40" t="s">
        <v>305</v>
      </c>
      <c r="P972" s="40"/>
      <c r="Q972" s="40"/>
    </row>
    <row r="973" spans="3:17" ht="12.75" hidden="1">
      <c r="C973" s="40"/>
      <c r="E973" s="40">
        <v>450</v>
      </c>
      <c r="F973" s="40">
        <v>4085</v>
      </c>
      <c r="G973" s="40">
        <f t="shared" si="36"/>
        <v>4504085</v>
      </c>
      <c r="H973" s="40" t="s">
        <v>993</v>
      </c>
      <c r="I973" s="40" t="s">
        <v>306</v>
      </c>
      <c r="J973" s="40"/>
      <c r="K973" s="40"/>
      <c r="L973" s="40" t="s">
        <v>307</v>
      </c>
      <c r="M973" s="40" t="str">
        <f t="shared" si="37"/>
        <v>8260 AA</v>
      </c>
      <c r="N973" s="40" t="str">
        <f t="shared" si="38"/>
        <v>KAMPEN</v>
      </c>
      <c r="O973" s="40" t="s">
        <v>308</v>
      </c>
      <c r="P973" s="40"/>
      <c r="Q973" s="40"/>
    </row>
    <row r="974" spans="3:17" ht="12.75" hidden="1">
      <c r="C974" s="40"/>
      <c r="E974" s="40">
        <v>450</v>
      </c>
      <c r="F974" s="40">
        <v>4086</v>
      </c>
      <c r="G974" s="40">
        <f t="shared" si="36"/>
        <v>4504086</v>
      </c>
      <c r="H974" s="40" t="s">
        <v>993</v>
      </c>
      <c r="I974" s="40" t="s">
        <v>309</v>
      </c>
      <c r="J974" s="40"/>
      <c r="K974" s="40"/>
      <c r="L974" s="40" t="s">
        <v>310</v>
      </c>
      <c r="M974" s="40" t="str">
        <f t="shared" si="37"/>
        <v>3054 AD</v>
      </c>
      <c r="N974" s="40" t="str">
        <f t="shared" si="38"/>
        <v>ROTTERDAM</v>
      </c>
      <c r="O974" s="40" t="s">
        <v>311</v>
      </c>
      <c r="P974" s="40"/>
      <c r="Q974" s="40"/>
    </row>
    <row r="975" spans="3:17" ht="12.75" hidden="1">
      <c r="C975" s="40"/>
      <c r="E975" s="40">
        <v>450</v>
      </c>
      <c r="F975" s="40">
        <v>4087</v>
      </c>
      <c r="G975" s="40">
        <f t="shared" si="36"/>
        <v>4504087</v>
      </c>
      <c r="H975" s="40" t="s">
        <v>993</v>
      </c>
      <c r="I975" s="40" t="s">
        <v>1583</v>
      </c>
      <c r="J975" s="40"/>
      <c r="K975" s="40"/>
      <c r="L975" s="40" t="s">
        <v>1331</v>
      </c>
      <c r="M975" s="40" t="str">
        <f t="shared" si="37"/>
        <v>1018 TV</v>
      </c>
      <c r="N975" s="40" t="str">
        <f t="shared" si="38"/>
        <v>AMSTERDAM</v>
      </c>
      <c r="O975" s="40" t="s">
        <v>1332</v>
      </c>
      <c r="P975" s="40"/>
      <c r="Q975" s="40"/>
    </row>
    <row r="976" spans="3:16" ht="12.75" hidden="1">
      <c r="C976" s="40" t="s">
        <v>992</v>
      </c>
      <c r="D976" s="40"/>
      <c r="E976" s="40">
        <v>810</v>
      </c>
      <c r="F976" s="40">
        <v>60</v>
      </c>
      <c r="G976" s="40">
        <f t="shared" si="36"/>
        <v>8100060</v>
      </c>
      <c r="H976" s="40" t="s">
        <v>993</v>
      </c>
      <c r="I976" s="40" t="s">
        <v>920</v>
      </c>
      <c r="J976" s="40"/>
      <c r="K976" s="40" t="s">
        <v>921</v>
      </c>
      <c r="L976" s="40" t="s">
        <v>922</v>
      </c>
      <c r="M976" s="40" t="str">
        <f t="shared" si="37"/>
        <v>1018 WT</v>
      </c>
      <c r="N976" s="40" t="str">
        <f t="shared" si="38"/>
        <v>AMSTERDAM</v>
      </c>
      <c r="O976" s="40" t="s">
        <v>923</v>
      </c>
      <c r="P976" s="40" t="s">
        <v>924</v>
      </c>
    </row>
    <row r="977" spans="3:16" ht="12.75" hidden="1">
      <c r="C977" s="40" t="s">
        <v>992</v>
      </c>
      <c r="D977" s="40"/>
      <c r="E977" s="40">
        <v>810</v>
      </c>
      <c r="F977" s="40">
        <v>90</v>
      </c>
      <c r="G977" s="40">
        <f t="shared" si="36"/>
        <v>8100090</v>
      </c>
      <c r="H977" s="40" t="s">
        <v>993</v>
      </c>
      <c r="I977" s="40" t="s">
        <v>925</v>
      </c>
      <c r="J977" s="40"/>
      <c r="K977" s="40"/>
      <c r="L977" s="40" t="s">
        <v>1932</v>
      </c>
      <c r="M977" s="40" t="str">
        <f t="shared" si="37"/>
        <v>9482 TB</v>
      </c>
      <c r="N977" s="40" t="str">
        <f t="shared" si="38"/>
        <v>TYNAARLO</v>
      </c>
      <c r="O977" s="40" t="s">
        <v>1908</v>
      </c>
      <c r="P977" s="40" t="s">
        <v>1909</v>
      </c>
    </row>
    <row r="978" spans="3:16" ht="12.75" hidden="1">
      <c r="C978" s="40" t="s">
        <v>992</v>
      </c>
      <c r="D978" s="40"/>
      <c r="E978" s="40">
        <v>810</v>
      </c>
      <c r="F978" s="40">
        <v>160</v>
      </c>
      <c r="G978" s="40">
        <f t="shared" si="36"/>
        <v>8100160</v>
      </c>
      <c r="H978" s="40" t="s">
        <v>993</v>
      </c>
      <c r="I978" s="40" t="s">
        <v>926</v>
      </c>
      <c r="J978" s="40"/>
      <c r="K978" s="40"/>
      <c r="L978" s="40" t="s">
        <v>1920</v>
      </c>
      <c r="M978" s="40" t="str">
        <f t="shared" si="37"/>
        <v>3331 HA</v>
      </c>
      <c r="N978" s="40" t="str">
        <f t="shared" si="38"/>
        <v>ZWIJNDRECHT</v>
      </c>
      <c r="O978" s="40" t="s">
        <v>1921</v>
      </c>
      <c r="P978" s="40" t="s">
        <v>1922</v>
      </c>
    </row>
    <row r="979" spans="3:16" ht="12.75" hidden="1">
      <c r="C979" s="40" t="s">
        <v>992</v>
      </c>
      <c r="D979" s="40"/>
      <c r="E979" s="40">
        <v>810</v>
      </c>
      <c r="F979" s="40">
        <v>180</v>
      </c>
      <c r="G979" s="40">
        <f t="shared" si="36"/>
        <v>8100180</v>
      </c>
      <c r="H979" s="40" t="s">
        <v>993</v>
      </c>
      <c r="I979" s="40" t="s">
        <v>927</v>
      </c>
      <c r="J979" s="40"/>
      <c r="K979" s="40" t="s">
        <v>928</v>
      </c>
      <c r="L979" s="40" t="s">
        <v>2326</v>
      </c>
      <c r="M979" s="40" t="str">
        <f t="shared" si="37"/>
        <v>5600 AE</v>
      </c>
      <c r="N979" s="40" t="str">
        <f t="shared" si="38"/>
        <v>EINDHOVEN</v>
      </c>
      <c r="O979" s="40" t="s">
        <v>1983</v>
      </c>
      <c r="P979" s="40" t="s">
        <v>1984</v>
      </c>
    </row>
    <row r="980" spans="3:16" ht="12.75" hidden="1">
      <c r="C980" s="40" t="s">
        <v>992</v>
      </c>
      <c r="D980" s="40"/>
      <c r="E980" s="40">
        <v>810</v>
      </c>
      <c r="F980" s="40">
        <v>230</v>
      </c>
      <c r="G980" s="40">
        <f t="shared" si="36"/>
        <v>8100230</v>
      </c>
      <c r="H980" s="40" t="s">
        <v>993</v>
      </c>
      <c r="I980" s="40" t="s">
        <v>929</v>
      </c>
      <c r="J980" s="40"/>
      <c r="K980" s="40"/>
      <c r="L980" s="40" t="s">
        <v>930</v>
      </c>
      <c r="M980" s="40" t="str">
        <f t="shared" si="37"/>
        <v>2505 CD</v>
      </c>
      <c r="N980" s="40" t="str">
        <f t="shared" si="38"/>
        <v>'S-GRAVENHAGE</v>
      </c>
      <c r="O980" s="40" t="s">
        <v>931</v>
      </c>
      <c r="P980" s="40" t="s">
        <v>932</v>
      </c>
    </row>
    <row r="981" spans="3:16" ht="12.75" hidden="1">
      <c r="C981" s="40" t="s">
        <v>992</v>
      </c>
      <c r="D981" s="40"/>
      <c r="E981" s="40">
        <v>810</v>
      </c>
      <c r="F981" s="40">
        <v>240</v>
      </c>
      <c r="G981" s="40">
        <f t="shared" si="36"/>
        <v>8100240</v>
      </c>
      <c r="H981" s="40" t="s">
        <v>993</v>
      </c>
      <c r="I981" s="40" t="s">
        <v>933</v>
      </c>
      <c r="J981" s="40"/>
      <c r="K981" s="40"/>
      <c r="L981" s="40" t="s">
        <v>1997</v>
      </c>
      <c r="M981" s="40" t="str">
        <f t="shared" si="37"/>
        <v>9741 CP</v>
      </c>
      <c r="N981" s="40" t="str">
        <f t="shared" si="38"/>
        <v>GRONINGEN</v>
      </c>
      <c r="O981" s="40" t="s">
        <v>1998</v>
      </c>
      <c r="P981" s="40" t="s">
        <v>1999</v>
      </c>
    </row>
    <row r="982" spans="3:16" ht="12.75" hidden="1">
      <c r="C982" s="40" t="s">
        <v>992</v>
      </c>
      <c r="D982" s="40"/>
      <c r="E982" s="40">
        <v>810</v>
      </c>
      <c r="F982" s="40">
        <v>250</v>
      </c>
      <c r="G982" s="40">
        <f t="shared" si="36"/>
        <v>8100250</v>
      </c>
      <c r="H982" s="40" t="s">
        <v>993</v>
      </c>
      <c r="I982" s="40" t="s">
        <v>1903</v>
      </c>
      <c r="J982" s="40"/>
      <c r="K982" s="40"/>
      <c r="L982" s="40" t="s">
        <v>1904</v>
      </c>
      <c r="M982" s="40" t="str">
        <f t="shared" si="37"/>
        <v>2000 GM</v>
      </c>
      <c r="N982" s="40" t="str">
        <f t="shared" si="38"/>
        <v>HAARLEM</v>
      </c>
      <c r="O982" s="40" t="s">
        <v>1905</v>
      </c>
      <c r="P982" s="40" t="s">
        <v>1906</v>
      </c>
    </row>
    <row r="983" spans="3:16" ht="12.75" hidden="1">
      <c r="C983" s="40" t="s">
        <v>992</v>
      </c>
      <c r="D983" s="40"/>
      <c r="E983" s="40">
        <v>810</v>
      </c>
      <c r="F983" s="40">
        <v>310</v>
      </c>
      <c r="G983" s="40">
        <f t="shared" si="36"/>
        <v>8100310</v>
      </c>
      <c r="H983" s="40" t="s">
        <v>993</v>
      </c>
      <c r="I983" s="40" t="s">
        <v>2003</v>
      </c>
      <c r="J983" s="40"/>
      <c r="K983" s="40"/>
      <c r="L983" s="40" t="s">
        <v>2004</v>
      </c>
      <c r="M983" s="40" t="str">
        <f t="shared" si="37"/>
        <v>1200 AM</v>
      </c>
      <c r="N983" s="40" t="str">
        <f t="shared" si="38"/>
        <v>HILVERSUM</v>
      </c>
      <c r="O983" s="40" t="s">
        <v>2005</v>
      </c>
      <c r="P983" s="40" t="s">
        <v>2006</v>
      </c>
    </row>
    <row r="984" spans="3:16" ht="12.75" hidden="1">
      <c r="C984" s="40" t="s">
        <v>992</v>
      </c>
      <c r="D984" s="40"/>
      <c r="E984" s="40">
        <v>810</v>
      </c>
      <c r="F984" s="40">
        <v>330</v>
      </c>
      <c r="G984" s="40">
        <f t="shared" si="36"/>
        <v>8100330</v>
      </c>
      <c r="H984" s="40" t="s">
        <v>993</v>
      </c>
      <c r="I984" s="40" t="s">
        <v>934</v>
      </c>
      <c r="J984" s="40"/>
      <c r="K984" s="40"/>
      <c r="L984" s="40" t="s">
        <v>935</v>
      </c>
      <c r="M984" s="40" t="str">
        <f t="shared" si="37"/>
        <v>8901 BK</v>
      </c>
      <c r="N984" s="40" t="str">
        <f t="shared" si="38"/>
        <v>LEEUWARDEN</v>
      </c>
      <c r="O984" s="40" t="s">
        <v>936</v>
      </c>
      <c r="P984" s="40" t="s">
        <v>937</v>
      </c>
    </row>
    <row r="985" spans="3:16" ht="12.75" hidden="1">
      <c r="C985" s="40" t="s">
        <v>992</v>
      </c>
      <c r="D985" s="40"/>
      <c r="E985" s="40">
        <v>810</v>
      </c>
      <c r="F985" s="40">
        <v>340</v>
      </c>
      <c r="G985" s="40">
        <f t="shared" si="36"/>
        <v>8100340</v>
      </c>
      <c r="H985" s="40" t="s">
        <v>993</v>
      </c>
      <c r="I985" s="40" t="s">
        <v>938</v>
      </c>
      <c r="J985" s="40"/>
      <c r="K985" s="40"/>
      <c r="L985" s="40" t="s">
        <v>939</v>
      </c>
      <c r="M985" s="40" t="str">
        <f t="shared" si="37"/>
        <v>2321 BM</v>
      </c>
      <c r="N985" s="40" t="str">
        <f t="shared" si="38"/>
        <v>LEIDEN</v>
      </c>
      <c r="O985" s="40" t="s">
        <v>413</v>
      </c>
      <c r="P985" s="40" t="s">
        <v>414</v>
      </c>
    </row>
    <row r="986" spans="3:16" ht="12.75" hidden="1">
      <c r="C986" s="40" t="s">
        <v>992</v>
      </c>
      <c r="D986" s="40"/>
      <c r="E986" s="40">
        <v>810</v>
      </c>
      <c r="F986" s="40">
        <v>350</v>
      </c>
      <c r="G986" s="40">
        <f t="shared" si="36"/>
        <v>8100350</v>
      </c>
      <c r="H986" s="40" t="s">
        <v>993</v>
      </c>
      <c r="I986" s="40" t="s">
        <v>940</v>
      </c>
      <c r="J986" s="40"/>
      <c r="K986" s="40"/>
      <c r="L986" s="40" t="s">
        <v>1928</v>
      </c>
      <c r="M986" s="40" t="str">
        <f t="shared" si="37"/>
        <v>8200 BC</v>
      </c>
      <c r="N986" s="40" t="str">
        <f t="shared" si="38"/>
        <v>LELYSTAD</v>
      </c>
      <c r="O986" s="40" t="s">
        <v>1929</v>
      </c>
      <c r="P986" s="40" t="s">
        <v>1930</v>
      </c>
    </row>
    <row r="987" spans="3:16" ht="12.75" hidden="1">
      <c r="C987" s="40" t="s">
        <v>992</v>
      </c>
      <c r="D987" s="40"/>
      <c r="E987" s="40">
        <v>810</v>
      </c>
      <c r="F987" s="40">
        <v>370</v>
      </c>
      <c r="G987" s="40">
        <f t="shared" si="36"/>
        <v>8100370</v>
      </c>
      <c r="H987" s="40" t="s">
        <v>993</v>
      </c>
      <c r="I987" s="40" t="s">
        <v>941</v>
      </c>
      <c r="J987" s="40"/>
      <c r="K987" s="40"/>
      <c r="L987" s="40" t="s">
        <v>1928</v>
      </c>
      <c r="M987" s="40" t="str">
        <f t="shared" si="37"/>
        <v>6501 BC</v>
      </c>
      <c r="N987" s="40" t="str">
        <f t="shared" si="38"/>
        <v>NIJMEGEN</v>
      </c>
      <c r="O987" s="40" t="s">
        <v>1958</v>
      </c>
      <c r="P987" s="40" t="s">
        <v>1959</v>
      </c>
    </row>
    <row r="988" spans="3:16" ht="12.75" hidden="1">
      <c r="C988" s="40" t="s">
        <v>992</v>
      </c>
      <c r="D988" s="40"/>
      <c r="E988" s="40">
        <v>810</v>
      </c>
      <c r="F988" s="40">
        <v>410</v>
      </c>
      <c r="G988" s="40">
        <f t="shared" si="36"/>
        <v>8100410</v>
      </c>
      <c r="H988" s="40" t="s">
        <v>993</v>
      </c>
      <c r="I988" s="40" t="s">
        <v>942</v>
      </c>
      <c r="J988" s="40"/>
      <c r="K988" s="40"/>
      <c r="L988" s="40" t="s">
        <v>943</v>
      </c>
      <c r="M988" s="40" t="str">
        <f t="shared" si="37"/>
        <v>3007 AD</v>
      </c>
      <c r="N988" s="40" t="str">
        <f t="shared" si="38"/>
        <v>ROTTERDAM</v>
      </c>
      <c r="O988" s="40" t="s">
        <v>944</v>
      </c>
      <c r="P988" s="40" t="s">
        <v>945</v>
      </c>
    </row>
    <row r="989" spans="3:16" ht="12.75" hidden="1">
      <c r="C989" s="40" t="s">
        <v>992</v>
      </c>
      <c r="D989" s="40"/>
      <c r="E989" s="40">
        <v>810</v>
      </c>
      <c r="F989" s="40">
        <v>480</v>
      </c>
      <c r="G989" s="40">
        <f t="shared" si="36"/>
        <v>8100480</v>
      </c>
      <c r="H989" s="40" t="s">
        <v>993</v>
      </c>
      <c r="I989" s="40" t="s">
        <v>946</v>
      </c>
      <c r="J989" s="40"/>
      <c r="K989" s="40"/>
      <c r="L989" s="40" t="s">
        <v>1941</v>
      </c>
      <c r="M989" s="40" t="str">
        <f t="shared" si="37"/>
        <v>8004 DA</v>
      </c>
      <c r="N989" s="40" t="str">
        <f t="shared" si="38"/>
        <v>ZWOLLE</v>
      </c>
      <c r="O989" s="40" t="s">
        <v>1942</v>
      </c>
      <c r="P989" s="40" t="s">
        <v>1943</v>
      </c>
    </row>
    <row r="990" spans="3:16" ht="12.75" hidden="1">
      <c r="C990" s="40" t="s">
        <v>992</v>
      </c>
      <c r="D990" s="40"/>
      <c r="E990" s="40">
        <v>810</v>
      </c>
      <c r="F990" s="40">
        <v>490</v>
      </c>
      <c r="G990" s="40">
        <f t="shared" si="36"/>
        <v>8100490</v>
      </c>
      <c r="H990" s="40" t="s">
        <v>993</v>
      </c>
      <c r="I990" s="40" t="s">
        <v>950</v>
      </c>
      <c r="J990" s="40"/>
      <c r="K990" s="40"/>
      <c r="L990" s="40" t="s">
        <v>951</v>
      </c>
      <c r="M990" s="40" t="str">
        <f t="shared" si="37"/>
        <v>4330 EA</v>
      </c>
      <c r="N990" s="40" t="str">
        <f t="shared" si="38"/>
        <v>MIDDELBURG</v>
      </c>
      <c r="O990" s="40" t="s">
        <v>952</v>
      </c>
      <c r="P990" s="40" t="s">
        <v>953</v>
      </c>
    </row>
    <row r="991" spans="3:16" ht="12.75" hidden="1">
      <c r="C991" s="40" t="s">
        <v>992</v>
      </c>
      <c r="D991" s="40"/>
      <c r="E991" s="40">
        <v>810</v>
      </c>
      <c r="F991" s="40">
        <v>500</v>
      </c>
      <c r="G991" s="40">
        <f t="shared" si="36"/>
        <v>8100500</v>
      </c>
      <c r="H991" s="40" t="s">
        <v>993</v>
      </c>
      <c r="I991" s="40" t="s">
        <v>954</v>
      </c>
      <c r="J991" s="40"/>
      <c r="K991" s="40"/>
      <c r="L991" s="40" t="s">
        <v>1945</v>
      </c>
      <c r="M991" s="40" t="str">
        <f t="shared" si="37"/>
        <v>7550 AT</v>
      </c>
      <c r="N991" s="40" t="str">
        <f t="shared" si="38"/>
        <v>HENGELO OV</v>
      </c>
      <c r="O991" s="40" t="s">
        <v>1946</v>
      </c>
      <c r="P991" s="40" t="s">
        <v>1947</v>
      </c>
    </row>
    <row r="992" spans="3:16" ht="12.75" hidden="1">
      <c r="C992" s="40" t="s">
        <v>992</v>
      </c>
      <c r="D992" s="40"/>
      <c r="E992" s="40">
        <v>810</v>
      </c>
      <c r="F992" s="40">
        <v>510</v>
      </c>
      <c r="G992" s="40">
        <f t="shared" si="36"/>
        <v>8100510</v>
      </c>
      <c r="H992" s="40" t="s">
        <v>993</v>
      </c>
      <c r="I992" s="40" t="s">
        <v>955</v>
      </c>
      <c r="J992" s="40"/>
      <c r="K992" s="40"/>
      <c r="L992" s="40" t="s">
        <v>1954</v>
      </c>
      <c r="M992" s="40" t="str">
        <f t="shared" si="37"/>
        <v>1800 AK</v>
      </c>
      <c r="N992" s="40" t="str">
        <f t="shared" si="38"/>
        <v>ALKMAAR</v>
      </c>
      <c r="O992" s="40" t="s">
        <v>1955</v>
      </c>
      <c r="P992" s="40" t="s">
        <v>1956</v>
      </c>
    </row>
    <row r="993" spans="3:16" ht="12.75" hidden="1">
      <c r="C993" s="40" t="s">
        <v>992</v>
      </c>
      <c r="D993" s="40"/>
      <c r="E993" s="40">
        <v>810</v>
      </c>
      <c r="F993" s="40">
        <v>520</v>
      </c>
      <c r="G993" s="40">
        <f t="shared" si="36"/>
        <v>8100520</v>
      </c>
      <c r="H993" s="40" t="s">
        <v>993</v>
      </c>
      <c r="I993" s="40" t="s">
        <v>956</v>
      </c>
      <c r="J993" s="40"/>
      <c r="K993" s="40"/>
      <c r="L993" s="40" t="s">
        <v>1971</v>
      </c>
      <c r="M993" s="40" t="str">
        <f t="shared" si="37"/>
        <v>3720 AN</v>
      </c>
      <c r="N993" s="40" t="str">
        <f t="shared" si="38"/>
        <v>BILTHOVEN</v>
      </c>
      <c r="O993" s="40" t="s">
        <v>1972</v>
      </c>
      <c r="P993" s="40" t="s">
        <v>1973</v>
      </c>
    </row>
    <row r="994" spans="3:16" ht="12.75" hidden="1">
      <c r="C994" s="40" t="s">
        <v>992</v>
      </c>
      <c r="D994" s="40"/>
      <c r="E994" s="40">
        <v>810</v>
      </c>
      <c r="F994" s="40">
        <v>530</v>
      </c>
      <c r="G994" s="40">
        <f aca="true" t="shared" si="39" ref="G994:G999">E994*10000+F994</f>
        <v>8100530</v>
      </c>
      <c r="H994" s="40" t="s">
        <v>993</v>
      </c>
      <c r="I994" s="40" t="s">
        <v>957</v>
      </c>
      <c r="J994" s="40"/>
      <c r="K994" s="40"/>
      <c r="L994" s="40" t="s">
        <v>958</v>
      </c>
      <c r="M994" s="40" t="str">
        <f t="shared" si="37"/>
        <v>6166 GR</v>
      </c>
      <c r="N994" s="40" t="str">
        <f t="shared" si="38"/>
        <v>GELEEN</v>
      </c>
      <c r="O994" s="40" t="s">
        <v>959</v>
      </c>
      <c r="P994" s="40" t="s">
        <v>960</v>
      </c>
    </row>
    <row r="995" spans="3:16" ht="12.75" hidden="1">
      <c r="C995" s="40" t="s">
        <v>992</v>
      </c>
      <c r="D995" s="40"/>
      <c r="E995" s="40">
        <v>810</v>
      </c>
      <c r="F995" s="40">
        <v>540</v>
      </c>
      <c r="G995" s="40">
        <f t="shared" si="39"/>
        <v>8100540</v>
      </c>
      <c r="H995" s="40" t="s">
        <v>993</v>
      </c>
      <c r="I995" s="40" t="s">
        <v>2331</v>
      </c>
      <c r="J995" s="40"/>
      <c r="K995" s="40"/>
      <c r="L995" s="40" t="s">
        <v>1949</v>
      </c>
      <c r="M995" s="40" t="str">
        <f t="shared" si="37"/>
        <v>5203 DD</v>
      </c>
      <c r="N995" s="40" t="str">
        <f t="shared" si="38"/>
        <v>'S-HERTOGENBOSCH</v>
      </c>
      <c r="O995" s="40" t="s">
        <v>1950</v>
      </c>
      <c r="P995" s="40" t="s">
        <v>1951</v>
      </c>
    </row>
    <row r="996" spans="3:16" ht="12.75" hidden="1">
      <c r="C996" s="40" t="s">
        <v>992</v>
      </c>
      <c r="D996" s="40"/>
      <c r="E996" s="40">
        <v>810</v>
      </c>
      <c r="F996" s="40">
        <v>570</v>
      </c>
      <c r="G996" s="40">
        <f t="shared" si="39"/>
        <v>8100570</v>
      </c>
      <c r="H996" s="40"/>
      <c r="I996" s="40" t="s">
        <v>2332</v>
      </c>
      <c r="J996" s="40"/>
      <c r="K996" s="40"/>
      <c r="L996" s="40" t="s">
        <v>1924</v>
      </c>
      <c r="M996" s="40" t="str">
        <f t="shared" si="37"/>
        <v>8080 AA</v>
      </c>
      <c r="N996" s="40" t="str">
        <f t="shared" si="38"/>
        <v>ELBURG</v>
      </c>
      <c r="O996" s="40" t="s">
        <v>1925</v>
      </c>
      <c r="P996" s="40" t="s">
        <v>1926</v>
      </c>
    </row>
    <row r="997" spans="3:16" ht="12.75" hidden="1">
      <c r="C997" s="40" t="s">
        <v>992</v>
      </c>
      <c r="D997" s="40"/>
      <c r="E997" s="40">
        <v>810</v>
      </c>
      <c r="F997" s="40">
        <v>580</v>
      </c>
      <c r="G997" s="40">
        <f t="shared" si="39"/>
        <v>8100580</v>
      </c>
      <c r="H997" s="40" t="s">
        <v>993</v>
      </c>
      <c r="I997" s="40" t="s">
        <v>1974</v>
      </c>
      <c r="J997" s="40"/>
      <c r="K997" s="40"/>
      <c r="L997" s="40" t="s">
        <v>1975</v>
      </c>
      <c r="M997" s="40" t="str">
        <f t="shared" si="37"/>
        <v>5900 AV</v>
      </c>
      <c r="N997" s="40" t="str">
        <f t="shared" si="38"/>
        <v>VENLO</v>
      </c>
      <c r="O997" s="40" t="s">
        <v>1976</v>
      </c>
      <c r="P997" s="40" t="s">
        <v>1977</v>
      </c>
    </row>
    <row r="998" spans="3:16" ht="12.75" hidden="1">
      <c r="C998" s="40" t="s">
        <v>992</v>
      </c>
      <c r="D998" s="40"/>
      <c r="E998" s="40">
        <v>810</v>
      </c>
      <c r="F998" s="40">
        <v>590</v>
      </c>
      <c r="G998" s="40">
        <f t="shared" si="39"/>
        <v>8100590</v>
      </c>
      <c r="H998" s="40" t="s">
        <v>993</v>
      </c>
      <c r="I998" s="40" t="s">
        <v>2333</v>
      </c>
      <c r="J998" s="40"/>
      <c r="K998" s="40"/>
      <c r="L998" s="40" t="s">
        <v>1961</v>
      </c>
      <c r="M998" s="40" t="str">
        <f t="shared" si="37"/>
        <v>6802 EJ</v>
      </c>
      <c r="N998" s="40" t="str">
        <f t="shared" si="38"/>
        <v>ARNHEM</v>
      </c>
      <c r="O998" s="40" t="s">
        <v>1962</v>
      </c>
      <c r="P998" s="40" t="s">
        <v>1963</v>
      </c>
    </row>
    <row r="999" spans="3:16" ht="12.75" hidden="1">
      <c r="C999" s="40" t="s">
        <v>992</v>
      </c>
      <c r="D999" s="40"/>
      <c r="E999" s="40">
        <v>810</v>
      </c>
      <c r="F999" s="40">
        <v>640</v>
      </c>
      <c r="G999" s="40">
        <f t="shared" si="39"/>
        <v>8100640</v>
      </c>
      <c r="H999" s="40" t="s">
        <v>993</v>
      </c>
      <c r="I999" s="40" t="s">
        <v>2334</v>
      </c>
      <c r="J999" s="40"/>
      <c r="K999" s="40"/>
      <c r="L999" s="40" t="s">
        <v>1949</v>
      </c>
      <c r="M999" s="40" t="str">
        <f t="shared" si="37"/>
        <v>5203 DD</v>
      </c>
      <c r="N999" s="40" t="str">
        <f t="shared" si="38"/>
        <v>'S-HERTOGENBOSCH</v>
      </c>
      <c r="O999" s="40" t="s">
        <v>1950</v>
      </c>
      <c r="P999" s="40" t="s">
        <v>1951</v>
      </c>
    </row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</sheetData>
  <sheetProtection password="A9EF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3:P23"/>
  <sheetViews>
    <sheetView showGridLines="0" zoomScale="75" zoomScaleNormal="75" workbookViewId="0" topLeftCell="A1">
      <selection activeCell="E23" sqref="E23"/>
    </sheetView>
  </sheetViews>
  <sheetFormatPr defaultColWidth="9.140625" defaultRowHeight="12.75"/>
  <cols>
    <col min="2" max="2" width="10.8515625" style="0" bestFit="1" customWidth="1"/>
    <col min="3" max="3" width="10.8515625" style="0" customWidth="1"/>
    <col min="4" max="4" width="11.7109375" style="0" bestFit="1" customWidth="1"/>
    <col min="5" max="5" width="12.28125" style="0" bestFit="1" customWidth="1"/>
    <col min="6" max="6" width="11.7109375" style="0" bestFit="1" customWidth="1"/>
    <col min="7" max="7" width="19.00390625" style="0" customWidth="1"/>
    <col min="8" max="8" width="11.140625" style="0" bestFit="1" customWidth="1"/>
    <col min="9" max="9" width="15.57421875" style="0" bestFit="1" customWidth="1"/>
    <col min="10" max="10" width="20.421875" style="0" customWidth="1"/>
    <col min="11" max="11" width="12.57421875" style="0" bestFit="1" customWidth="1"/>
    <col min="12" max="16" width="10.7109375" style="0" bestFit="1" customWidth="1"/>
  </cols>
  <sheetData>
    <row r="3" spans="1:2" ht="12.75">
      <c r="A3" s="34" t="s">
        <v>2247</v>
      </c>
      <c r="B3" s="34" t="s">
        <v>2248</v>
      </c>
    </row>
    <row r="4" spans="1:3" ht="12.75">
      <c r="A4" s="31">
        <f>ROW(A12)</f>
        <v>12</v>
      </c>
      <c r="B4" s="31">
        <v>1</v>
      </c>
      <c r="C4" s="35"/>
    </row>
    <row r="5" spans="1:3" ht="12.75">
      <c r="A5" s="31">
        <f>ROW(A17)</f>
        <v>17</v>
      </c>
      <c r="B5" s="31">
        <v>2</v>
      </c>
      <c r="C5" s="35"/>
    </row>
    <row r="6" spans="1:3" ht="12.75">
      <c r="A6" s="31">
        <f>ROW(A22:A23)</f>
        <v>22</v>
      </c>
      <c r="B6" s="31">
        <v>3</v>
      </c>
      <c r="C6" s="35"/>
    </row>
    <row r="9" spans="1:3" ht="12.75">
      <c r="A9" s="32" t="s">
        <v>2249</v>
      </c>
      <c r="B9" s="5"/>
      <c r="C9" s="5"/>
    </row>
    <row r="10" spans="1:16" ht="12.75">
      <c r="A10" s="5"/>
      <c r="B10" s="5">
        <v>1</v>
      </c>
      <c r="C10" s="5">
        <f>+B10+1</f>
        <v>2</v>
      </c>
      <c r="D10" s="5">
        <f aca="true" t="shared" si="0" ref="D10:P10">+C10+1</f>
        <v>3</v>
      </c>
      <c r="E10" s="5">
        <f t="shared" si="0"/>
        <v>4</v>
      </c>
      <c r="F10" s="5">
        <f t="shared" si="0"/>
        <v>5</v>
      </c>
      <c r="G10" s="5">
        <f t="shared" si="0"/>
        <v>6</v>
      </c>
      <c r="H10" s="5">
        <f>+G10+1</f>
        <v>7</v>
      </c>
      <c r="I10" s="5">
        <f t="shared" si="0"/>
        <v>8</v>
      </c>
      <c r="J10" s="5">
        <f t="shared" si="0"/>
        <v>9</v>
      </c>
      <c r="K10" s="5">
        <f t="shared" si="0"/>
        <v>10</v>
      </c>
      <c r="L10" s="5">
        <f t="shared" si="0"/>
        <v>11</v>
      </c>
      <c r="M10" s="5">
        <f t="shared" si="0"/>
        <v>12</v>
      </c>
      <c r="N10" s="5">
        <f t="shared" si="0"/>
        <v>13</v>
      </c>
      <c r="O10" s="5">
        <f t="shared" si="0"/>
        <v>14</v>
      </c>
      <c r="P10" s="5">
        <f t="shared" si="0"/>
        <v>15</v>
      </c>
    </row>
    <row r="11" spans="1:16" ht="25.5">
      <c r="A11" s="33" t="s">
        <v>2264</v>
      </c>
      <c r="B11" s="33" t="s">
        <v>2265</v>
      </c>
      <c r="C11" s="33"/>
      <c r="D11" s="33" t="s">
        <v>2303</v>
      </c>
      <c r="E11" s="33" t="s">
        <v>2256</v>
      </c>
      <c r="F11" s="33" t="s">
        <v>2257</v>
      </c>
      <c r="G11" s="33"/>
      <c r="H11" s="33" t="s">
        <v>2252</v>
      </c>
      <c r="I11" s="33" t="s">
        <v>2255</v>
      </c>
      <c r="J11" s="33" t="s">
        <v>2305</v>
      </c>
      <c r="K11" s="33" t="s">
        <v>2266</v>
      </c>
      <c r="L11" s="33" t="s">
        <v>2284</v>
      </c>
      <c r="M11" s="33" t="s">
        <v>2284</v>
      </c>
      <c r="N11" s="33" t="s">
        <v>2284</v>
      </c>
      <c r="O11" s="33" t="s">
        <v>2284</v>
      </c>
      <c r="P11" s="33" t="s">
        <v>2284</v>
      </c>
    </row>
    <row r="12" spans="1:16" ht="12.75">
      <c r="A12" s="27">
        <f>+'Formulier Webportaal ZA'!E6</f>
        <v>0</v>
      </c>
      <c r="B12" s="27">
        <f>+'Formulier Webportaal ZA'!F6</f>
        <v>0</v>
      </c>
      <c r="C12" s="27"/>
      <c r="D12" s="27" t="str">
        <f>+'Formulier Webportaal ZA'!E8</f>
        <v>Ja</v>
      </c>
      <c r="E12" s="27" t="str">
        <f>+'Formulier Webportaal ZA'!E19&amp;" "&amp;'Formulier Webportaal ZA'!F19&amp;" "&amp;'Formulier Webportaal ZA'!H19</f>
        <v>  </v>
      </c>
      <c r="F12" s="27">
        <f>+'Formulier Webportaal ZA'!I19</f>
        <v>0</v>
      </c>
      <c r="G12" s="27"/>
      <c r="H12" s="27">
        <f>+'Formulier Webportaal ZA'!E21</f>
        <v>0</v>
      </c>
      <c r="I12" s="27">
        <f>+'Formulier Webportaal ZA'!E20</f>
        <v>0</v>
      </c>
      <c r="J12" s="27" t="str">
        <f>+'Formulier Webportaal ZA'!E$33&amp;" "&amp;'Formulier Webportaal ZA'!F$33</f>
        <v> </v>
      </c>
      <c r="K12" s="29">
        <f>+'Formulier Webportaal ZA'!E$34</f>
        <v>0</v>
      </c>
      <c r="L12" s="27">
        <f>+'Formulier Webportaal ZA'!A$37</f>
        <v>0</v>
      </c>
      <c r="M12" s="27">
        <f>+'Formulier Webportaal ZA'!A$38</f>
        <v>0</v>
      </c>
      <c r="N12" s="27">
        <f>+'Formulier Webportaal ZA'!A$39</f>
        <v>0</v>
      </c>
      <c r="O12" s="27">
        <f>+'Formulier Webportaal ZA'!A$40</f>
        <v>0</v>
      </c>
      <c r="P12" s="27">
        <f>+'Formulier Webportaal ZA'!A$41</f>
        <v>0</v>
      </c>
    </row>
    <row r="14" spans="1:3" ht="12.75">
      <c r="A14" s="32" t="s">
        <v>2250</v>
      </c>
      <c r="B14" s="5"/>
      <c r="C14" s="5"/>
    </row>
    <row r="15" spans="1:9" ht="12.75">
      <c r="A15" s="5"/>
      <c r="B15" s="5">
        <v>1</v>
      </c>
      <c r="C15" s="5">
        <f>+B15+1</f>
        <v>2</v>
      </c>
      <c r="D15" s="5">
        <f aca="true" t="shared" si="1" ref="D15:I15">+C15+1</f>
        <v>3</v>
      </c>
      <c r="E15" s="5">
        <f t="shared" si="1"/>
        <v>4</v>
      </c>
      <c r="F15" s="5">
        <f t="shared" si="1"/>
        <v>5</v>
      </c>
      <c r="G15" s="5">
        <f t="shared" si="1"/>
        <v>6</v>
      </c>
      <c r="H15" s="5">
        <f>+G15+1</f>
        <v>7</v>
      </c>
      <c r="I15" s="5">
        <f t="shared" si="1"/>
        <v>8</v>
      </c>
    </row>
    <row r="16" spans="1:9" ht="12.75">
      <c r="A16" s="33" t="s">
        <v>2264</v>
      </c>
      <c r="B16" s="33" t="s">
        <v>2265</v>
      </c>
      <c r="C16" s="33"/>
      <c r="D16" s="33" t="s">
        <v>2303</v>
      </c>
      <c r="E16" s="33" t="s">
        <v>2259</v>
      </c>
      <c r="F16" s="33" t="s">
        <v>2258</v>
      </c>
      <c r="G16" s="33"/>
      <c r="H16" s="33" t="s">
        <v>2253</v>
      </c>
      <c r="I16" s="33" t="s">
        <v>2254</v>
      </c>
    </row>
    <row r="17" spans="1:9" ht="12.75">
      <c r="A17" s="27">
        <f>+'Formulier Webportaal ZA'!E6</f>
        <v>0</v>
      </c>
      <c r="B17" s="27">
        <f>+'Formulier Webportaal ZA'!F6</f>
        <v>0</v>
      </c>
      <c r="C17" s="27"/>
      <c r="D17" s="27" t="str">
        <f>+'Formulier Webportaal ZA'!E8</f>
        <v>Ja</v>
      </c>
      <c r="E17" s="27" t="str">
        <f>+'Formulier Webportaal ZA'!E25&amp;" "&amp;'Formulier Webportaal ZA'!F25&amp;" "&amp;'Formulier Webportaal ZA'!H25</f>
        <v>  </v>
      </c>
      <c r="F17" s="27">
        <f>+'Formulier Webportaal ZA'!I25</f>
        <v>0</v>
      </c>
      <c r="G17" s="27"/>
      <c r="H17" s="27">
        <f>+'Formulier Webportaal ZA'!E27</f>
        <v>0</v>
      </c>
      <c r="I17" s="28">
        <f>+'Formulier Webportaal ZA'!E26</f>
        <v>0</v>
      </c>
    </row>
    <row r="19" spans="1:3" ht="12.75">
      <c r="A19" s="32" t="s">
        <v>2251</v>
      </c>
      <c r="B19" s="5"/>
      <c r="C19" s="5"/>
    </row>
    <row r="20" spans="1:16" ht="12.75">
      <c r="A20" s="5"/>
      <c r="B20" s="5">
        <v>1</v>
      </c>
      <c r="C20" s="5">
        <f>+B20+1</f>
        <v>2</v>
      </c>
      <c r="D20" s="5">
        <f aca="true" t="shared" si="2" ref="D20:P20">+C20+1</f>
        <v>3</v>
      </c>
      <c r="E20" s="5">
        <f t="shared" si="2"/>
        <v>4</v>
      </c>
      <c r="F20" s="5">
        <f t="shared" si="2"/>
        <v>5</v>
      </c>
      <c r="G20" s="5">
        <f t="shared" si="2"/>
        <v>6</v>
      </c>
      <c r="H20" s="5">
        <f>+G20+1</f>
        <v>7</v>
      </c>
      <c r="I20" s="5">
        <f t="shared" si="2"/>
        <v>8</v>
      </c>
      <c r="J20" s="5">
        <f t="shared" si="2"/>
        <v>9</v>
      </c>
      <c r="K20" s="5">
        <f t="shared" si="2"/>
        <v>10</v>
      </c>
      <c r="L20" s="5">
        <f t="shared" si="2"/>
        <v>11</v>
      </c>
      <c r="M20" s="5">
        <f t="shared" si="2"/>
        <v>12</v>
      </c>
      <c r="N20" s="5">
        <f t="shared" si="2"/>
        <v>13</v>
      </c>
      <c r="O20" s="5">
        <f t="shared" si="2"/>
        <v>14</v>
      </c>
      <c r="P20" s="5">
        <f t="shared" si="2"/>
        <v>15</v>
      </c>
    </row>
    <row r="21" spans="1:16" ht="25.5">
      <c r="A21" s="33" t="s">
        <v>2264</v>
      </c>
      <c r="B21" s="33" t="s">
        <v>2265</v>
      </c>
      <c r="C21" s="33"/>
      <c r="D21" s="33" t="s">
        <v>2303</v>
      </c>
      <c r="E21" s="33" t="s">
        <v>2302</v>
      </c>
      <c r="F21" s="33" t="s">
        <v>2301</v>
      </c>
      <c r="G21" s="33"/>
      <c r="H21" s="33" t="s">
        <v>2300</v>
      </c>
      <c r="I21" s="33" t="s">
        <v>2304</v>
      </c>
      <c r="J21" s="33" t="s">
        <v>2305</v>
      </c>
      <c r="K21" s="33" t="s">
        <v>2266</v>
      </c>
      <c r="L21" s="33" t="s">
        <v>2284</v>
      </c>
      <c r="M21" s="33" t="s">
        <v>2284</v>
      </c>
      <c r="N21" s="33" t="s">
        <v>2284</v>
      </c>
      <c r="O21" s="33" t="s">
        <v>2284</v>
      </c>
      <c r="P21" s="33" t="s">
        <v>2284</v>
      </c>
    </row>
    <row r="22" spans="1:16" ht="12.75">
      <c r="A22" s="27">
        <f>+'Formulier Webportaal ZA'!E6</f>
        <v>0</v>
      </c>
      <c r="B22" s="27">
        <f>+'Formulier Webportaal ZA'!F6</f>
        <v>0</v>
      </c>
      <c r="C22" s="27"/>
      <c r="D22" s="27" t="str">
        <f>+'Formulier Webportaal ZA'!E8</f>
        <v>Ja</v>
      </c>
      <c r="E22" s="27" t="str">
        <f>+'Formulier Webportaal ZA'!E19&amp;" "&amp;'Formulier Webportaal ZA'!F19&amp;" "&amp;'Formulier Webportaal ZA'!H19</f>
        <v>  </v>
      </c>
      <c r="F22" s="27">
        <f>+'Formulier Webportaal ZA'!I19</f>
        <v>0</v>
      </c>
      <c r="G22" s="27"/>
      <c r="H22" s="28">
        <f>+'Formulier Webportaal ZA'!E21</f>
        <v>0</v>
      </c>
      <c r="I22" s="28">
        <f>+'Formulier Webportaal ZA'!E20</f>
        <v>0</v>
      </c>
      <c r="J22" s="27" t="str">
        <f>+'Formulier Webportaal ZA'!E$33&amp;" "&amp;'Formulier Webportaal ZA'!F$33</f>
        <v> </v>
      </c>
      <c r="K22" s="29">
        <f>+'Formulier Webportaal ZA'!E$34</f>
        <v>0</v>
      </c>
      <c r="L22" s="27">
        <f>+'Formulier Webportaal ZA'!A$37</f>
        <v>0</v>
      </c>
      <c r="M22" s="27">
        <f>+'Formulier Webportaal ZA'!A$38</f>
        <v>0</v>
      </c>
      <c r="N22" s="27">
        <f>+'Formulier Webportaal ZA'!A$39</f>
        <v>0</v>
      </c>
      <c r="O22" s="27">
        <f>+'Formulier Webportaal ZA'!A$40</f>
        <v>0</v>
      </c>
      <c r="P22" s="27">
        <f>+'Formulier Webportaal ZA'!A$41</f>
        <v>0</v>
      </c>
    </row>
    <row r="23" spans="1:9" ht="12.75">
      <c r="A23" s="27">
        <f>+'Formulier Webportaal ZA'!E6</f>
        <v>0</v>
      </c>
      <c r="B23" s="27">
        <f>+'Formulier Webportaal ZA'!F6</f>
        <v>0</v>
      </c>
      <c r="C23" s="27"/>
      <c r="D23" s="27" t="str">
        <f>+'Formulier Webportaal ZA'!E8</f>
        <v>Ja</v>
      </c>
      <c r="E23" s="27" t="str">
        <f>+'Formulier Webportaal ZA'!E25&amp;" "&amp;'Formulier Webportaal ZA'!F25&amp;" "&amp;'Formulier Webportaal ZA'!H25</f>
        <v>  </v>
      </c>
      <c r="F23" s="27">
        <f>+'Formulier Webportaal ZA'!I25</f>
        <v>0</v>
      </c>
      <c r="G23" s="27"/>
      <c r="H23" s="28">
        <f>+'Formulier Webportaal ZA'!E27</f>
        <v>0</v>
      </c>
      <c r="I23" s="27">
        <f>+'Formulier Webportaal ZA'!E26</f>
        <v>0</v>
      </c>
    </row>
  </sheetData>
  <sheetProtection password="A9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Webportaal ZVW-zorgaanbieder</dc:title>
  <dc:subject/>
  <dc:creator/>
  <cp:keywords/>
  <dc:description/>
  <cp:lastModifiedBy>A. Harris</cp:lastModifiedBy>
  <cp:lastPrinted>2012-06-12T08:07:23Z</cp:lastPrinted>
  <dcterms:created xsi:type="dcterms:W3CDTF">2011-03-01T14:37:43Z</dcterms:created>
  <dcterms:modified xsi:type="dcterms:W3CDTF">2012-06-26T12:35:32Z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THRFR6N5WDQ4-17-3337</vt:lpwstr>
  </property>
  <property fmtid="{D5CDD505-2E9C-101B-9397-08002B2CF9AE}" pid="4" name="_dlc_DocIdItemGu">
    <vt:lpwstr>de0b785e-bc26-45ab-bb59-d9d91ed255e6</vt:lpwstr>
  </property>
  <property fmtid="{D5CDD505-2E9C-101B-9397-08002B2CF9AE}" pid="5" name="_dlc_DocIdU">
    <vt:lpwstr>http://kennisnet.nza.nl/publicaties/Aanleveren/_layouts/DocIdRedir.aspx?ID=THRFR6N5WDQ4-17-3337, THRFR6N5WDQ4-17-3337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>Organisatie:Contact:Webportaal|b635eda7-6c61-419f-98c1-6106afe2fc67;Wet:Zvw|e2b4b95c-7321-4155-b568-baf395d1e23a</vt:lpwstr>
  </property>
  <property fmtid="{D5CDD505-2E9C-101B-9397-08002B2CF9AE}" pid="8" name="Sector(en)Metada">
    <vt:lpwstr>Alle:Ziekenhuiszorg|1a957709-959b-40c0-9640-61f1bd5d07a0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Ziekenhuiszorg|1a957709-959b-40c0-9640-61f1bd5d07a0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134;#Ziekenhuiszorg|1a957709-959b-40c0-9640-61f1bd5d07a0</vt:lpwstr>
  </property>
  <property fmtid="{D5CDD505-2E9C-101B-9397-08002B2CF9AE}" pid="16" name="NZa-zoekwoord">
    <vt:lpwstr>258;#Webportaal|b635eda7-6c61-419f-98c1-6106afe2fc67;#234;#Zvw|e2b4b95c-7321-4155-b568-baf395d1e23a</vt:lpwstr>
  </property>
  <property fmtid="{D5CDD505-2E9C-101B-9397-08002B2CF9AE}" pid="17" name="ff74c6b610ef44f49114c43de16761">
    <vt:lpwstr/>
  </property>
  <property fmtid="{D5CDD505-2E9C-101B-9397-08002B2CF9AE}" pid="18" name="n407de7a4204433984b2eeeaba786d">
    <vt:lpwstr>Webportaal|b635eda7-6c61-419f-98c1-6106afe2fc67;Zvw|e2b4b95c-7321-4155-b568-baf395d1e23a</vt:lpwstr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258;#Webportaal|b635eda7-6c61-419f-98c1-6106afe2fc67;#103;#Formulier|4bc40415-667d-4fea-816d-9688ca6ffa69;#234;#Zvw|e2b4b95c-7321-4155-b568-baf395d1e23a;#134;#Ziekenhuiszorg|1a957709-959b-40c0-9640-61f1bd5d07a0</vt:lpwstr>
  </property>
  <property fmtid="{D5CDD505-2E9C-101B-9397-08002B2CF9AE}" pid="23" name="Hoofdtek">
    <vt:lpwstr/>
  </property>
  <property fmtid="{D5CDD505-2E9C-101B-9397-08002B2CF9AE}" pid="24" name="BVergaderstukMetada">
    <vt:lpwstr/>
  </property>
  <property fmtid="{D5CDD505-2E9C-101B-9397-08002B2CF9AE}" pid="25" name="VoorgangersMetada">
    <vt:lpwstr/>
  </property>
  <property fmtid="{D5CDD505-2E9C-101B-9397-08002B2CF9AE}" pid="26" name="BPrestatiebeschrijvingMetada">
    <vt:lpwstr/>
  </property>
  <property fmtid="{D5CDD505-2E9C-101B-9397-08002B2CF9AE}" pid="27" name="Heeft dit stuk bijlage(n">
    <vt:lpwstr>0</vt:lpwstr>
  </property>
  <property fmtid="{D5CDD505-2E9C-101B-9397-08002B2CF9AE}" pid="28" name="Publicatiedat">
    <vt:lpwstr>2012-06-27T00:00:00Z</vt:lpwstr>
  </property>
  <property fmtid="{D5CDD505-2E9C-101B-9397-08002B2CF9AE}" pid="29" name="NZa-documentnumm">
    <vt:lpwstr/>
  </property>
  <property fmtid="{D5CDD505-2E9C-101B-9397-08002B2CF9AE}" pid="30" name="BTariefMetada">
    <vt:lpwstr/>
  </property>
  <property fmtid="{D5CDD505-2E9C-101B-9397-08002B2CF9AE}" pid="31" name="BBesluitMetada">
    <vt:lpwstr/>
  </property>
  <property fmtid="{D5CDD505-2E9C-101B-9397-08002B2CF9AE}" pid="32" name="BNadereRegelMetada">
    <vt:lpwstr/>
  </property>
  <property fmtid="{D5CDD505-2E9C-101B-9397-08002B2CF9AE}" pid="33" name="Ingetrokke">
    <vt:lpwstr>Nee</vt:lpwstr>
  </property>
  <property fmtid="{D5CDD505-2E9C-101B-9397-08002B2CF9AE}" pid="34" name="BPublicatieMetada">
    <vt:lpwstr/>
  </property>
  <property fmtid="{D5CDD505-2E9C-101B-9397-08002B2CF9AE}" pid="35" name="Int">
    <vt:lpwstr/>
  </property>
  <property fmtid="{D5CDD505-2E9C-101B-9397-08002B2CF9AE}" pid="36" name="Verzonden a">
    <vt:lpwstr/>
  </property>
  <property fmtid="{D5CDD505-2E9C-101B-9397-08002B2CF9AE}" pid="37" name="BCirculaireMetada">
    <vt:lpwstr/>
  </property>
  <property fmtid="{D5CDD505-2E9C-101B-9397-08002B2CF9AE}" pid="38" name="BFormulierMetada">
    <vt:lpwstr/>
  </property>
  <property fmtid="{D5CDD505-2E9C-101B-9397-08002B2CF9AE}" pid="39" name="BBijlageMetada">
    <vt:lpwstr/>
  </property>
  <property fmtid="{D5CDD505-2E9C-101B-9397-08002B2CF9AE}" pid="40" name="BBeleidsregelMetada">
    <vt:lpwstr/>
  </property>
</Properties>
</file>