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30" windowWidth="19170" windowHeight="6075" tabRatio="938" activeTab="0"/>
  </bookViews>
  <sheets>
    <sheet name="Voorblad" sheetId="1" r:id="rId1"/>
    <sheet name="inleesblad" sheetId="2" state="hidden" r:id="rId2"/>
    <sheet name="NZa verwerking" sheetId="3" state="hidden" r:id="rId3"/>
  </sheets>
  <externalReferences>
    <externalReference r:id="rId6"/>
  </externalReferences>
  <definedNames>
    <definedName name="_xlnm.Print_Area" localSheetId="2">'NZa verwerking'!$A$1:$D$340</definedName>
    <definedName name="_xlnm.Print_Area" localSheetId="0">'Voorblad'!$A$3:$O$50</definedName>
    <definedName name="getal_data" localSheetId="2">#REF!</definedName>
    <definedName name="getal_data">#REF!</definedName>
    <definedName name="kolom_data" localSheetId="2">#REF!</definedName>
    <definedName name="kolom_data">#REF!</definedName>
    <definedName name="tabblad" localSheetId="2">#REF!</definedName>
    <definedName name="tabblad">#REF!</definedName>
    <definedName name="Z_52EB1485_ECFC_4D16_B893_125E4D85986E_.wvu.PrintArea" localSheetId="0" hidden="1">'Voorblad'!$A$26:$N$39</definedName>
    <definedName name="Z_52EB1485_ECFC_4D16_B893_125E4D85986E_.wvu.PrintTitles" localSheetId="0" hidden="1">'Voorblad'!$1:$13</definedName>
    <definedName name="Z_60683068_AF12_11D4_9642_08005ACCD915_.wvu.Rows" localSheetId="0" hidden="1">'Voorblad'!#REF!,'Voorblad'!#REF!,'Voorblad'!$31:$31,'Voorblad'!#REF!</definedName>
  </definedNames>
  <calcPr fullCalcOnLoad="1"/>
</workbook>
</file>

<file path=xl/sharedStrings.xml><?xml version="1.0" encoding="utf-8"?>
<sst xmlns="http://schemas.openxmlformats.org/spreadsheetml/2006/main" count="531" uniqueCount="442">
  <si>
    <t>Hartoperaties</t>
  </si>
  <si>
    <t>Versie</t>
  </si>
  <si>
    <t>Analysekosten</t>
  </si>
  <si>
    <t>Eliburin</t>
  </si>
  <si>
    <t>Collegenase clostridium histolyticum*</t>
  </si>
  <si>
    <t>Belimumab</t>
  </si>
  <si>
    <t>Bendamustine</t>
  </si>
  <si>
    <t>Mifamurtide</t>
  </si>
  <si>
    <t>Dexamethason (intravitreaal implantaat)</t>
  </si>
  <si>
    <t>Ipilimumab</t>
  </si>
  <si>
    <t>Paclitaxel-albuminegebonden</t>
  </si>
  <si>
    <t>Micafungine</t>
  </si>
  <si>
    <t>Opbrengst transmuraal</t>
  </si>
  <si>
    <t>Internisten</t>
  </si>
  <si>
    <t>Geriaters</t>
  </si>
  <si>
    <t>Longartsen</t>
  </si>
  <si>
    <t>Cardiologen</t>
  </si>
  <si>
    <t>Reumatologen</t>
  </si>
  <si>
    <t>Maag/darmartsen</t>
  </si>
  <si>
    <t>Allergologen</t>
  </si>
  <si>
    <t>Kinderartsen</t>
  </si>
  <si>
    <t>Chirurgen</t>
  </si>
  <si>
    <t>Orthopeden</t>
  </si>
  <si>
    <t>Urologen</t>
  </si>
  <si>
    <t>Plastisch chirurgen</t>
  </si>
  <si>
    <t>Neurochirurgen</t>
  </si>
  <si>
    <t>Cardio-pulm. Chirurgen</t>
  </si>
  <si>
    <t>Gynaecologen</t>
  </si>
  <si>
    <t>Oogartsen</t>
  </si>
  <si>
    <t>Dermatologen</t>
  </si>
  <si>
    <t>Neurologen</t>
  </si>
  <si>
    <t>Registratienummer NZa</t>
  </si>
  <si>
    <t>Neurologen/zenuwartsen</t>
  </si>
  <si>
    <t>Revalidatieartsen</t>
  </si>
  <si>
    <t>Bortezomib</t>
  </si>
  <si>
    <t>Omalizumab</t>
  </si>
  <si>
    <t>Pegaptanib</t>
  </si>
  <si>
    <t>Alemtuzumab</t>
  </si>
  <si>
    <t>Palifermin</t>
  </si>
  <si>
    <t>Pre-harttransplantaties</t>
  </si>
  <si>
    <t>Harttransplantaties</t>
  </si>
  <si>
    <t>Nazorg harttransplantaties</t>
  </si>
  <si>
    <t>Thuisbeademing basis</t>
  </si>
  <si>
    <t>Thuisbeademing 1</t>
  </si>
  <si>
    <t>Thuisbeademing 2</t>
  </si>
  <si>
    <t>Pre-levertransplantaties</t>
  </si>
  <si>
    <t>Levertransplantaties</t>
  </si>
  <si>
    <t>Nazorg levertransplantaties</t>
  </si>
  <si>
    <t>Pre-(hart)longtransplantaties</t>
  </si>
  <si>
    <t>Nazorg (hart)longtransplantaties</t>
  </si>
  <si>
    <t>Cochleaire implantaties kinderen</t>
  </si>
  <si>
    <t>Nazorg cochleaire implantaties kinderen</t>
  </si>
  <si>
    <t>Cochleaire implantaties volwassenen</t>
  </si>
  <si>
    <t>Nazorg cochleaire implantaties volwassenen</t>
  </si>
  <si>
    <t>Opname pediatrische IC</t>
  </si>
  <si>
    <t>Multitraumapatiënten (ISS&gt;=16)</t>
  </si>
  <si>
    <t>Spraak- en taaldiagnostiek: vast</t>
  </si>
  <si>
    <t>Spraak- en taaldiagnostiek: per kind</t>
  </si>
  <si>
    <t xml:space="preserve">Instelling </t>
  </si>
  <si>
    <t>Plaats</t>
  </si>
  <si>
    <t>Datum</t>
  </si>
  <si>
    <t xml:space="preserve"> </t>
  </si>
  <si>
    <t>Abatacept**</t>
  </si>
  <si>
    <t>Toelichting bij het elektronische formulier:</t>
  </si>
  <si>
    <t>Contactpersoon</t>
  </si>
  <si>
    <t>Telefoon</t>
  </si>
  <si>
    <t>E-mail</t>
  </si>
  <si>
    <t>(handtekening)</t>
  </si>
  <si>
    <t>Rituximab</t>
  </si>
  <si>
    <t>Infliximab</t>
  </si>
  <si>
    <t>Pemetrexed</t>
  </si>
  <si>
    <t>Cetuximab</t>
  </si>
  <si>
    <t>Panitumumab</t>
  </si>
  <si>
    <t>Anidulafungine</t>
  </si>
  <si>
    <t>Temoporfin</t>
  </si>
  <si>
    <t>Temsirolimus</t>
  </si>
  <si>
    <t>Caspofungine</t>
  </si>
  <si>
    <t>Met betrekking tot 2009</t>
  </si>
  <si>
    <t>Drug eluting stent bij interventie cardiologie</t>
  </si>
  <si>
    <t>Radiologische stent</t>
  </si>
  <si>
    <t>Oesophagus</t>
  </si>
  <si>
    <t>Plaatsing nervus vagus stimulator</t>
  </si>
  <si>
    <t>Vervanging nervus vagus stimulator</t>
  </si>
  <si>
    <t>Afschrijvingskosten medische en overige inventarissen</t>
  </si>
  <si>
    <t>nr.</t>
  </si>
  <si>
    <t>cat.</t>
  </si>
  <si>
    <t>Hemostatica</t>
  </si>
  <si>
    <t>Ranibizumab</t>
  </si>
  <si>
    <t>Neurostimulatoren bij pijnbestrijding</t>
  </si>
  <si>
    <t>Opbrengst buitenlandse patiënten</t>
  </si>
  <si>
    <t>Jaarl. instandhouding</t>
  </si>
  <si>
    <t>Natalizumab</t>
  </si>
  <si>
    <t>Met betrekking tot 2005</t>
  </si>
  <si>
    <t>Met betrekking tot 2006</t>
  </si>
  <si>
    <t>Totaal verrekening opbrengsten via vaste bedragen</t>
  </si>
  <si>
    <t>Honoraria-opbrengsten voor med. special. hulp in loondienst</t>
  </si>
  <si>
    <t>Hoofd halsoncologie</t>
  </si>
  <si>
    <t>Gecombineerde klep / CABG operatie</t>
  </si>
  <si>
    <t>TAAA (aortachirurgie)</t>
  </si>
  <si>
    <t>Neurointerventie coilling ongeruptureerd</t>
  </si>
  <si>
    <t>Neurointerventie coilling geruptureerd</t>
  </si>
  <si>
    <t>Neurointerventie AVM</t>
  </si>
  <si>
    <t>Neurointerventie ballon</t>
  </si>
  <si>
    <t>Neurointerventie menigeoom</t>
  </si>
  <si>
    <t>Cystic fybrosis kinderen</t>
  </si>
  <si>
    <t>Cystic fybrosis volwassenen</t>
  </si>
  <si>
    <t>Eerste implementatie BAHA</t>
  </si>
  <si>
    <t>MICU ritten</t>
  </si>
  <si>
    <t>RBU</t>
  </si>
  <si>
    <t>KNO-artsen</t>
  </si>
  <si>
    <t>Opnamen (zie blad 10) gewogen</t>
  </si>
  <si>
    <t>OPN+</t>
  </si>
  <si>
    <t>Verpl.dagen (excl. verkeerde bed)</t>
  </si>
  <si>
    <t>VTOT+</t>
  </si>
  <si>
    <t>Eerste polikl.bezoeken (zie blad 10) gewogen</t>
  </si>
  <si>
    <t>PBZ+</t>
  </si>
  <si>
    <t>Dagverpleging I: normaal</t>
  </si>
  <si>
    <t>DAGV+</t>
  </si>
  <si>
    <t>Dagverpleging II: zwaar</t>
  </si>
  <si>
    <t>DAGV2+</t>
  </si>
  <si>
    <t>HART+</t>
  </si>
  <si>
    <t>CABG</t>
  </si>
  <si>
    <t>TAAA</t>
  </si>
  <si>
    <t>PTCA behandelingen</t>
  </si>
  <si>
    <t>PTCA+</t>
  </si>
  <si>
    <t>STENT</t>
  </si>
  <si>
    <t>DRUGES</t>
  </si>
  <si>
    <t>RADIOS</t>
  </si>
  <si>
    <t>AICD</t>
  </si>
  <si>
    <t>Catheterablatie</t>
  </si>
  <si>
    <t>CATHET</t>
  </si>
  <si>
    <t>BMTAML</t>
  </si>
  <si>
    <t>NSTIMU</t>
  </si>
  <si>
    <t>Plaatsing eenz. thalamusstimulator bij bew.st.</t>
  </si>
  <si>
    <t>TSTIP1</t>
  </si>
  <si>
    <t>Plaatsing tweez. thalamusstimulator bij bew.st.</t>
  </si>
  <si>
    <t>TSTIP2</t>
  </si>
  <si>
    <t>Vervanging eenz.thalamusstimulator bij bew.st.</t>
  </si>
  <si>
    <t>TSTIV1</t>
  </si>
  <si>
    <t>Vervanging tweez.thalamusstimulator bij bew.st.</t>
  </si>
  <si>
    <t>TSTIV2</t>
  </si>
  <si>
    <t>PLNVS</t>
  </si>
  <si>
    <t>VVNVS</t>
  </si>
  <si>
    <t>NEUCON</t>
  </si>
  <si>
    <t>NEUCGE</t>
  </si>
  <si>
    <t>NEUAVM</t>
  </si>
  <si>
    <t>NEUBAL</t>
  </si>
  <si>
    <t>NEUMEN</t>
  </si>
  <si>
    <t>Opname neonatale IC</t>
  </si>
  <si>
    <t>OPNICU</t>
  </si>
  <si>
    <t>OPPICU</t>
  </si>
  <si>
    <t>Beademingsdagen IC*</t>
  </si>
  <si>
    <t>BDAGIC</t>
  </si>
  <si>
    <t>MTISS</t>
  </si>
  <si>
    <t>Knieen</t>
  </si>
  <si>
    <t>TKNIE</t>
  </si>
  <si>
    <t>Heupen</t>
  </si>
  <si>
    <t>THEUP</t>
  </si>
  <si>
    <t>HHONC</t>
  </si>
  <si>
    <t>OESO</t>
  </si>
  <si>
    <t>Poliklinische toediening cytostatica</t>
  </si>
  <si>
    <t>PLCYT+</t>
  </si>
  <si>
    <t>Teletherapie eenvoudig (D611)</t>
  </si>
  <si>
    <t>RADT1</t>
  </si>
  <si>
    <t>Teletherapie standaard (D612)</t>
  </si>
  <si>
    <t>RADT2</t>
  </si>
  <si>
    <t>Teletherapie intensief (D613)</t>
  </si>
  <si>
    <t>RADT3</t>
  </si>
  <si>
    <t>Teletherapie bijzonder (D614)</t>
  </si>
  <si>
    <t>RADT4</t>
  </si>
  <si>
    <t>Brachytherapie eenvoudig (D621)</t>
  </si>
  <si>
    <t>RADB1</t>
  </si>
  <si>
    <t>Brachytherapie standaard (D622)</t>
  </si>
  <si>
    <t>RADB2</t>
  </si>
  <si>
    <t>Brachytherapie intensief (D623)</t>
  </si>
  <si>
    <t>RADB3</t>
  </si>
  <si>
    <t>Brachytherapie bijzonder (D624)</t>
  </si>
  <si>
    <t>RADB4</t>
  </si>
  <si>
    <t>Brachytherapie bijzonder (D625)</t>
  </si>
  <si>
    <t>RADB5</t>
  </si>
  <si>
    <t>BAHA</t>
  </si>
  <si>
    <t>In vitro fertilisatie</t>
  </si>
  <si>
    <t>INVFR+</t>
  </si>
  <si>
    <t>Hiv-opname*</t>
  </si>
  <si>
    <t>HIVOPN</t>
  </si>
  <si>
    <t>Hiv-verpleegdag*</t>
  </si>
  <si>
    <t>HIVDAG</t>
  </si>
  <si>
    <t>Hiv-polikl.bezoek*</t>
  </si>
  <si>
    <t>HIVPOL</t>
  </si>
  <si>
    <t>Hiv-dagverpleging*</t>
  </si>
  <si>
    <t>HIVDVP</t>
  </si>
  <si>
    <t>CFVOLW</t>
  </si>
  <si>
    <t>CFKIND</t>
  </si>
  <si>
    <t>Haemodialyses (H1)</t>
  </si>
  <si>
    <t>HEMO+</t>
  </si>
  <si>
    <t>C+VS+</t>
  </si>
  <si>
    <t>Haemodialyses (H4)</t>
  </si>
  <si>
    <t>H+EPO+</t>
  </si>
  <si>
    <t>C+VS++</t>
  </si>
  <si>
    <t>D310</t>
  </si>
  <si>
    <t>D311</t>
  </si>
  <si>
    <t>D312</t>
  </si>
  <si>
    <t>D313</t>
  </si>
  <si>
    <t>D330</t>
  </si>
  <si>
    <t>D333</t>
  </si>
  <si>
    <t>RBUPOL</t>
  </si>
  <si>
    <t>HRTINT</t>
  </si>
  <si>
    <t>HRTINF</t>
  </si>
  <si>
    <t>HRT&lt;10</t>
  </si>
  <si>
    <t>HRT&gt;10</t>
  </si>
  <si>
    <t>HRTPEP</t>
  </si>
  <si>
    <t>MICU2</t>
  </si>
  <si>
    <t>Aantal huisbezoeken</t>
  </si>
  <si>
    <t>HSBZKN</t>
  </si>
  <si>
    <t>Totaal aantal afnames (regel 502 t/m 504)</t>
  </si>
  <si>
    <t>AFNAMS</t>
  </si>
  <si>
    <t>ANALYS</t>
  </si>
  <si>
    <t>Deconcentratiegraad (503/(502+503))x100%</t>
  </si>
  <si>
    <t>DCNGRD</t>
  </si>
  <si>
    <t>Opbrengst productie röntgenonderzoek</t>
  </si>
  <si>
    <t>RON98</t>
  </si>
  <si>
    <t>Opbrengst productie functieonderzoek</t>
  </si>
  <si>
    <t>FUNON+</t>
  </si>
  <si>
    <t>Opbrengst poliklinische logopedie***</t>
  </si>
  <si>
    <t>FYSLO+</t>
  </si>
  <si>
    <t>ERGOTH</t>
  </si>
  <si>
    <t>Cervix-cytologisch bevolkingsonderzoek, aantallen</t>
  </si>
  <si>
    <t>CVXON+</t>
  </si>
  <si>
    <t>Poliklinische trombotests, aantallen</t>
  </si>
  <si>
    <t>TRMBP+</t>
  </si>
  <si>
    <t>werkelijke opbrengsten</t>
  </si>
  <si>
    <t>Zelfmeting bloedst.waarden training</t>
  </si>
  <si>
    <t>ZELBTR</t>
  </si>
  <si>
    <t>Zelfmeting bloedst.waarden begeleiding</t>
  </si>
  <si>
    <t>ZELBBE</t>
  </si>
  <si>
    <t>Poliklinische bevallingen t.b.v. huisartsen, aantallen</t>
  </si>
  <si>
    <t>PLBEV+</t>
  </si>
  <si>
    <t>Overig; afgesproken budget, LOON**</t>
  </si>
  <si>
    <t>LK1LN</t>
  </si>
  <si>
    <t>Overig; afgesproken budget, MAT.**</t>
  </si>
  <si>
    <t>MK1LN</t>
  </si>
  <si>
    <t>Voorlopig overeengekomen bedrag voor LPT</t>
  </si>
  <si>
    <t>OLPT02</t>
  </si>
  <si>
    <t xml:space="preserve">Werkelijke totale overige afschrijvingskosten* </t>
  </si>
  <si>
    <t>KOV</t>
  </si>
  <si>
    <t>Werkelijke totale rentekosten</t>
  </si>
  <si>
    <t>KRENTE</t>
  </si>
  <si>
    <t>C151</t>
  </si>
  <si>
    <t>C152</t>
  </si>
  <si>
    <t>C153</t>
  </si>
  <si>
    <t>C154</t>
  </si>
  <si>
    <t>C155</t>
  </si>
  <si>
    <t>C156</t>
  </si>
  <si>
    <t>C158</t>
  </si>
  <si>
    <t>Trastuzumab</t>
  </si>
  <si>
    <t>C159</t>
  </si>
  <si>
    <t>C160</t>
  </si>
  <si>
    <t>C161</t>
  </si>
  <si>
    <t>C162</t>
  </si>
  <si>
    <t>C157</t>
  </si>
  <si>
    <t>C163</t>
  </si>
  <si>
    <t>C164</t>
  </si>
  <si>
    <t>C165</t>
  </si>
  <si>
    <t>C168</t>
  </si>
  <si>
    <t>C169</t>
  </si>
  <si>
    <t>C170</t>
  </si>
  <si>
    <t>C171</t>
  </si>
  <si>
    <t>C172</t>
  </si>
  <si>
    <t>C173</t>
  </si>
  <si>
    <t>C174</t>
  </si>
  <si>
    <t>C175</t>
  </si>
  <si>
    <t>C176</t>
  </si>
  <si>
    <t>C177</t>
  </si>
  <si>
    <t>C178</t>
  </si>
  <si>
    <t>C179</t>
  </si>
  <si>
    <t>Methylaminolevulinaat bij de indicatie actinische keratose**</t>
  </si>
  <si>
    <t>C180</t>
  </si>
  <si>
    <t>C181</t>
  </si>
  <si>
    <t>C182</t>
  </si>
  <si>
    <t>C183</t>
  </si>
  <si>
    <t>C184</t>
  </si>
  <si>
    <t>C185</t>
  </si>
  <si>
    <t>Azacitidine (Vidaza)2</t>
  </si>
  <si>
    <t>C186</t>
  </si>
  <si>
    <t>Tocilizumab</t>
  </si>
  <si>
    <t>C187</t>
  </si>
  <si>
    <t>MHEMOF</t>
  </si>
  <si>
    <t>Infliximab (bij reumatoïde artritis) subcutaan / intramusculair / intraveneus vòòr 1-5-2004*</t>
  </si>
  <si>
    <t>MREMIC</t>
  </si>
  <si>
    <t>Liaisonpsychiaters</t>
  </si>
  <si>
    <t>Radiotherapeuten**</t>
  </si>
  <si>
    <t>Mondziekten &amp; kaakchirurgie</t>
  </si>
  <si>
    <t>Dentomax. Orthopedie</t>
  </si>
  <si>
    <t>Anesthesisten (pijnbestrijding)</t>
  </si>
  <si>
    <t>KINV</t>
  </si>
  <si>
    <t>KART18</t>
  </si>
  <si>
    <t>KDOOKA</t>
  </si>
  <si>
    <t>Doorberekende kapitaallasten</t>
  </si>
  <si>
    <t>Overeengekomen nog te verwerken nacalculatie productie</t>
  </si>
  <si>
    <t>IJ11</t>
  </si>
  <si>
    <t>IT11</t>
  </si>
  <si>
    <t>Categorie</t>
  </si>
  <si>
    <t>nummer</t>
  </si>
  <si>
    <t>email</t>
  </si>
  <si>
    <t>contact zorganbieder</t>
  </si>
  <si>
    <t>verzekeraar1</t>
  </si>
  <si>
    <t>verzekeraar2</t>
  </si>
  <si>
    <t>nog aan te vullen geneesmiddel</t>
  </si>
  <si>
    <t>Met betrekking tot 2010</t>
  </si>
  <si>
    <t>Loonkosten medisch specialisten tranches 2008 en 2009 overloop correctie (2010-2011)*</t>
  </si>
  <si>
    <t>Diverse baten en lasten:</t>
  </si>
  <si>
    <t>Overige trajecten</t>
  </si>
  <si>
    <t>Hartrevalidatie intakecontact</t>
  </si>
  <si>
    <t>Hartrevalidatie informatiemodule</t>
  </si>
  <si>
    <t>Hartrevalidatie FIT-module &lt; 10 sessies</t>
  </si>
  <si>
    <t>Hartrevalidatie FIT-module &gt; 10 sessies</t>
  </si>
  <si>
    <t>Hartrevalidatie PEP-module</t>
  </si>
  <si>
    <t>code nog niet bekend</t>
  </si>
  <si>
    <t>BMT autoloog AML</t>
  </si>
  <si>
    <t>BMT allogeen perifeer bloed</t>
  </si>
  <si>
    <t>BMT donor verwant</t>
  </si>
  <si>
    <t>BMT allogeen donor onverwant</t>
  </si>
  <si>
    <t>BMT allogeen nazorg</t>
  </si>
  <si>
    <t>Docetaxel</t>
  </si>
  <si>
    <t>Irinotecan</t>
  </si>
  <si>
    <t>Gemcitabine</t>
  </si>
  <si>
    <t>Oxaliplatine</t>
  </si>
  <si>
    <t>Paclitaxel</t>
  </si>
  <si>
    <t>Immunoglobuline IV</t>
  </si>
  <si>
    <t>Botulinetoxine</t>
  </si>
  <si>
    <t>Verteporfin</t>
  </si>
  <si>
    <t>Doxorubicine liposomal (Caelyx)</t>
  </si>
  <si>
    <t xml:space="preserve">Vinorelbine </t>
  </si>
  <si>
    <t>Bevacizumab</t>
  </si>
  <si>
    <t>Drotrecogin alfa</t>
  </si>
  <si>
    <t>Afschrijvingskosten inventaris artikel 2 WBMV functies</t>
  </si>
  <si>
    <t>Voriconazol</t>
  </si>
  <si>
    <t>mutatie</t>
  </si>
  <si>
    <t>Omzet DOT-A2012 (ziekenhuiskosten deel)</t>
  </si>
  <si>
    <t xml:space="preserve">Honoraria omzet med. special. hulp in loondienstDOT-A2012 </t>
  </si>
  <si>
    <t>Totale omzet DOT-A2012 opbrengst</t>
  </si>
  <si>
    <t>Omzet DOT-Bnieuw (ziekenhuiskosten deel)</t>
  </si>
  <si>
    <t>Honoraria omzet med. special. hulp in loondienst DOT-Bnieuw</t>
  </si>
  <si>
    <t>Totale omzet DOT-Bnieuw opbrengst</t>
  </si>
  <si>
    <t xml:space="preserve">90-Y-ibritumomab-tiuxetan (te bereiden uit ibritumomab-tiuxetan en 90-yttriumchloride). </t>
  </si>
  <si>
    <t>CAPD-dgn (H2)</t>
  </si>
  <si>
    <t>CAPD-dgn (H5)</t>
  </si>
  <si>
    <t>Met betrekking tot 2007</t>
  </si>
  <si>
    <t>Niertransplantatie bij levende donoren</t>
  </si>
  <si>
    <t>(Hart)longtransplantaties</t>
  </si>
  <si>
    <t>Implementatie kunsthart</t>
  </si>
  <si>
    <t>Niertransplantaties</t>
  </si>
  <si>
    <t>Jaarkaart niertransplantaties</t>
  </si>
  <si>
    <t>Met betrekking tot 2008</t>
  </si>
  <si>
    <t>Thuisdialyse (W7)</t>
  </si>
  <si>
    <t>Thuisdialyse (W8)</t>
  </si>
  <si>
    <t>Thuisdialyse (W9)</t>
  </si>
  <si>
    <t>Thuisdialyse (W10)</t>
  </si>
  <si>
    <t>CCPD (W11)</t>
  </si>
  <si>
    <t>CCPD (W12)</t>
  </si>
  <si>
    <t>Incid. instandh. (trekkingsrechten)</t>
  </si>
  <si>
    <t>Opbrengst extramurale enkelv. ergotherapie</t>
  </si>
  <si>
    <t>Omzet DBC A-segment gesloten in 2012</t>
  </si>
  <si>
    <t>Openst. DBC A-segment ult. 2011 (onderh.werk)</t>
  </si>
  <si>
    <t>Omzet DBC-A (overlopende DBC's geopend in 2011)(ziekenhuiskosten deel)</t>
  </si>
  <si>
    <t>Honoraria-opbrengsten voor med. special. hulp in loondienst openstaand  ult. 2011 (onderh. werk)</t>
  </si>
  <si>
    <t>Honoraria omzet med. special. hulp in loondienst DBC-A</t>
  </si>
  <si>
    <t>Omzet DBC A-segment (overlopende DBC's geopend in 2011)</t>
  </si>
  <si>
    <t>Totaal overige vergoedingen</t>
  </si>
  <si>
    <t>Verrekening lumpsum cf pag 3 meest recente rekenstaat van 2012</t>
  </si>
  <si>
    <t>Totale omzet DBC-A opbrengst (1709 - 1710)</t>
  </si>
  <si>
    <t>Omzet DOT A-segment gesloten in 2012</t>
  </si>
  <si>
    <t>Openst. DOT A-segment ult. 2012 (onderh.werk)</t>
  </si>
  <si>
    <t>Met betrekking tot 2011</t>
  </si>
  <si>
    <t>Honoraria-opbrengsten voor med. special. hulp in loondienst openstaand  ult. 2012 (onderh. werk)</t>
  </si>
  <si>
    <t>Brandwondenzorg</t>
  </si>
  <si>
    <t>Calamiteitenhospitaal</t>
  </si>
  <si>
    <t>Post mortem orgaanuitname bij donoren</t>
  </si>
  <si>
    <t>Spoedeisende hulp</t>
  </si>
  <si>
    <t>Traumazorg</t>
  </si>
  <si>
    <t>Omzet DOT B-segment (nieuw) gesloten in 2012</t>
  </si>
  <si>
    <t>Totaal opbrengsten Beschikbaarheidsbijdragen</t>
  </si>
  <si>
    <t>Openst. DOT B-segment (nieuw) ult. 2012 (onderh.werk)</t>
  </si>
  <si>
    <t>Add-ons</t>
  </si>
  <si>
    <t>Ondersteunende producten (OP's)</t>
  </si>
  <si>
    <t>Overige producten (OVP's)</t>
  </si>
  <si>
    <t>Overige verrichtingen</t>
  </si>
  <si>
    <t>Totale omzet Overige zorgproducten</t>
  </si>
  <si>
    <t>Abatacept</t>
  </si>
  <si>
    <t xml:space="preserve">KvK nummer </t>
  </si>
  <si>
    <t>Stents</t>
  </si>
  <si>
    <t>AICD-implantatie</t>
  </si>
  <si>
    <t>Adalimumab</t>
  </si>
  <si>
    <t>Anakinra</t>
  </si>
  <si>
    <t>Certolizumab pegol</t>
  </si>
  <si>
    <t>Etanercept</t>
  </si>
  <si>
    <t>Golimumab</t>
  </si>
  <si>
    <t>Ustekinumab</t>
  </si>
  <si>
    <t>C188</t>
  </si>
  <si>
    <t>Verpleging in thuissituatie, ivm med spec.zorg</t>
  </si>
  <si>
    <r>
      <t>Amfotericine B liposomaal</t>
    </r>
    <r>
      <rPr>
        <vertAlign val="superscript"/>
        <sz val="9"/>
        <rFont val="Verdana"/>
        <family val="2"/>
      </rPr>
      <t>3</t>
    </r>
  </si>
  <si>
    <t>Instellingen waarop de beleidsregel "Transitie bekostigingsstructuur medisch specialistische zorg" van toepassing is.</t>
  </si>
  <si>
    <t>Verwacht transitiebedrag</t>
  </si>
  <si>
    <t>Ondertekening namens de instelling:</t>
  </si>
  <si>
    <t>Indienen is mogelijk tot 1 oktober 2012*</t>
  </si>
  <si>
    <t>De werkbladen zijn met een wachtwoord beveiligd. U kunt zelf werkbladen toevoegen. Indien u een onjuistheid ontdekt verzoeken wij u dit via e-mail aan de NZa door te geven (vragencure@nza.nl).</t>
  </si>
  <si>
    <t>Aanvraag / wijziging voorschot positief verrekenbedrag</t>
  </si>
  <si>
    <t>Max. aan te vragen voorschot verrekenbedrag (15% budget 2011)</t>
  </si>
  <si>
    <t>1e aanvraag voorschot</t>
  </si>
  <si>
    <t>Aanvraag totaal voorschot verrekenbedrag over 2012:</t>
  </si>
  <si>
    <t>Naam instelling</t>
  </si>
  <si>
    <t>010</t>
  </si>
  <si>
    <t>020</t>
  </si>
  <si>
    <t>060</t>
  </si>
  <si>
    <t>070</t>
  </si>
  <si>
    <t>090</t>
  </si>
  <si>
    <t>100</t>
  </si>
  <si>
    <t>390</t>
  </si>
  <si>
    <t>Naam</t>
  </si>
  <si>
    <t>Betreft het een eerste aanvraag voor een voorschot, of een wijziging?</t>
  </si>
  <si>
    <t>Alle in te vullen velden zijn gearceerd. Dit kunt u hier aan- en uitschakelen. Voor het maken van een duidelijke afdruk van het formulier wordt aanbevolen eerst de arcering van de velden uit te zetten</t>
  </si>
  <si>
    <t>1e wijziging op voorschot</t>
  </si>
  <si>
    <t>2e wijziging op voorschot</t>
  </si>
  <si>
    <t>Budget 2011 (peildatum december 2011)**</t>
  </si>
  <si>
    <t>Verwacht schaduwbudget 2012***</t>
  </si>
  <si>
    <t>Verwachte omzet uit prestatiebekostiging 2012***</t>
  </si>
  <si>
    <t>Verwacht verrekenbedrag 2012 (95% transitiebedrag)</t>
  </si>
  <si>
    <t>*** De instelling maakt zelf een reeële inschatting van het schaduwbudget en de omzet in DOT. Zie beleidsregel 'Transitie bekostigingsstructuur medisch specialistische zorg'.</t>
  </si>
  <si>
    <t xml:space="preserve">** Het opgegeven budget 2011 wordt getoetst aan de bij de NZa bekende gegevens. Bij een te hoog ingevuld bedrag op regel 102 wordt de budgetstand uit de rekenstaat genomen als basis voor de berekening van het maximale voorschot. </t>
  </si>
  <si>
    <t>versie</t>
  </si>
  <si>
    <r>
      <t xml:space="preserve">* U dient conform beleidsregel "Transitie bekostigingsstructuur medisch specialistische zorg" </t>
    </r>
    <r>
      <rPr>
        <b/>
        <sz val="8"/>
        <rFont val="Verdana"/>
        <family val="2"/>
      </rPr>
      <t>het ingevulde formulier (Excel) en het ondertekende voorblad (PDF)</t>
    </r>
    <r>
      <rPr>
        <sz val="8"/>
        <rFont val="Verdana"/>
        <family val="2"/>
      </rPr>
      <t xml:space="preserve"> elektronisch naar de NZa toe te zenden via </t>
    </r>
    <r>
      <rPr>
        <b/>
        <sz val="8"/>
        <rFont val="Verdana"/>
        <family val="2"/>
      </rPr>
      <t>formulierencure@nza.nl</t>
    </r>
    <r>
      <rPr>
        <sz val="8"/>
        <rFont val="Verdana"/>
        <family val="2"/>
      </rPr>
      <t>.</t>
    </r>
  </si>
  <si>
    <t>Door ondertekening van dit formulier verklaart de instelling bekend te zijn met de voorwaarden genoemd in artikel 17.10 van de beleidsregel 'Transitie bekostigingsstructuur medisch specialistische zorg'.</t>
  </si>
  <si>
    <t>Nza_nummer</t>
  </si>
  <si>
    <t>type</t>
  </si>
  <si>
    <t>budget_2011</t>
  </si>
  <si>
    <t>max_aanvragen</t>
  </si>
  <si>
    <t>verwacht_budget</t>
  </si>
  <si>
    <t>verwacht_omzet</t>
  </si>
  <si>
    <t>verwacht_tb</t>
  </si>
  <si>
    <t>verwacht_vb</t>
  </si>
  <si>
    <t>aanvraag</t>
  </si>
  <si>
    <t>VSTB-2012-3.0</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</si>
</sst>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quot;fl&quot;\ * #,##0_-;_-&quot;fl&quot;\ * #,##0\-;_-&quot;fl&quot;\ * &quot;-&quot;_-;_-@_-"/>
    <numFmt numFmtId="173" formatCode="_-&quot;fl&quot;\ * #,##0.00_-;_-&quot;fl&quot;\ * #,##0.00\-;_-&quot;fl&quot;\ * &quot;-&quot;??_-;_-@_-"/>
    <numFmt numFmtId="174" formatCode="#,##0_ \ ;\(#,##0\)_ ;"/>
    <numFmt numFmtId="175" formatCode="\(#,##0\)_ ;#,##0_ \ ;\ \(* \)_ "/>
    <numFmt numFmtId="176" formatCode="\ \ƒ* #,##0_ \ ;\ \ƒ* ;\ \ƒ* "/>
    <numFmt numFmtId="177" formatCode="#,##0.00_ ;\-#,##0.00\ "/>
    <numFmt numFmtId="178" formatCode="0.0"/>
    <numFmt numFmtId="179" formatCode="dd/mm/yy;@"/>
    <numFmt numFmtId="180" formatCode="0000"/>
    <numFmt numFmtId="181" formatCode="#,##0_ ;\-#,##0\ ;0"/>
    <numFmt numFmtId="182" formatCode="#,##0_ ;\-#,##0;0\ "/>
    <numFmt numFmtId="183" formatCode="[$-413]dddd\ d\ mmmm\ yyyy"/>
  </numFmts>
  <fonts count="46">
    <font>
      <sz val="10"/>
      <name val="Arial"/>
      <family val="0"/>
    </font>
    <font>
      <b/>
      <sz val="8"/>
      <name val="Arial"/>
      <family val="2"/>
    </font>
    <font>
      <sz val="9"/>
      <name val="Arial"/>
      <family val="2"/>
    </font>
    <font>
      <b/>
      <sz val="9"/>
      <name val="Arial"/>
      <family val="2"/>
    </font>
    <font>
      <sz val="10"/>
      <name val="Helv"/>
      <family val="0"/>
    </font>
    <font>
      <b/>
      <sz val="14"/>
      <name val="Helv"/>
      <family val="0"/>
    </font>
    <font>
      <sz val="24"/>
      <color indexed="13"/>
      <name val="Helv"/>
      <family val="0"/>
    </font>
    <font>
      <sz val="8"/>
      <name val="Tahoma"/>
      <family val="2"/>
    </font>
    <font>
      <u val="single"/>
      <sz val="10"/>
      <color indexed="12"/>
      <name val="Arial"/>
      <family val="0"/>
    </font>
    <font>
      <u val="single"/>
      <sz val="10"/>
      <color indexed="36"/>
      <name val="Arial"/>
      <family val="0"/>
    </font>
    <font>
      <sz val="8"/>
      <name val="Arial"/>
      <family val="0"/>
    </font>
    <font>
      <b/>
      <sz val="8"/>
      <name val="Verdana"/>
      <family val="2"/>
    </font>
    <font>
      <sz val="10"/>
      <name val="Verdana"/>
      <family val="2"/>
    </font>
    <font>
      <sz val="10"/>
      <color indexed="9"/>
      <name val="Verdana"/>
      <family val="2"/>
    </font>
    <font>
      <sz val="9"/>
      <name val="Verdana"/>
      <family val="2"/>
    </font>
    <font>
      <b/>
      <sz val="9"/>
      <name val="Verdana"/>
      <family val="2"/>
    </font>
    <font>
      <sz val="8"/>
      <name val="Verdana"/>
      <family val="2"/>
    </font>
    <font>
      <sz val="9"/>
      <color indexed="47"/>
      <name val="Verdana"/>
      <family val="2"/>
    </font>
    <font>
      <b/>
      <sz val="9"/>
      <color indexed="9"/>
      <name val="Verdana"/>
      <family val="2"/>
    </font>
    <font>
      <sz val="9"/>
      <color indexed="9"/>
      <name val="Verdana"/>
      <family val="2"/>
    </font>
    <font>
      <b/>
      <sz val="14"/>
      <name val="Verdana"/>
      <family val="2"/>
    </font>
    <font>
      <vertAlign val="superscript"/>
      <sz val="9"/>
      <name val="Verdana"/>
      <family val="2"/>
    </font>
    <font>
      <sz val="10"/>
      <color indexed="55"/>
      <name val="Arial"/>
      <family val="2"/>
    </font>
    <font>
      <b/>
      <sz val="10"/>
      <name val="Arial"/>
      <family val="0"/>
    </font>
    <font>
      <b/>
      <sz val="9"/>
      <color indexed="10"/>
      <name val="Verdana"/>
      <family val="2"/>
    </font>
    <font>
      <sz val="9"/>
      <color indexed="9"/>
      <name val="Arial"/>
      <family val="2"/>
    </font>
    <font>
      <b/>
      <sz val="9"/>
      <color indexed="22"/>
      <name val="Verdana"/>
      <family val="2"/>
    </font>
    <font>
      <sz val="10"/>
      <color indexed="22"/>
      <name val="Arial"/>
      <family val="0"/>
    </font>
    <font>
      <sz val="10"/>
      <color indexed="10"/>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19">
    <fill>
      <patternFill/>
    </fill>
    <fill>
      <patternFill patternType="gray125"/>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9"/>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12"/>
        <bgColor indexed="64"/>
      </patternFill>
    </fill>
    <fill>
      <patternFill patternType="solid">
        <fgColor indexed="11"/>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color indexed="63"/>
      </left>
      <right>
        <color indexed="63"/>
      </right>
      <top>
        <color indexed="63"/>
      </top>
      <bottom style="thick">
        <color indexed="47"/>
      </bottom>
    </border>
    <border>
      <left>
        <color indexed="63"/>
      </left>
      <right>
        <color indexed="63"/>
      </right>
      <top>
        <color indexed="63"/>
      </top>
      <bottom style="medium">
        <color indexed="47"/>
      </bottom>
    </border>
    <border>
      <left style="thin">
        <color indexed="22"/>
      </left>
      <right style="thin">
        <color indexed="22"/>
      </right>
      <top style="thin">
        <color indexed="22"/>
      </top>
      <bottom style="thin">
        <color indexed="22"/>
      </bottom>
    </border>
    <border>
      <left style="thin"/>
      <right style="thin"/>
      <top>
        <color indexed="63"/>
      </top>
      <bottom>
        <color indexed="63"/>
      </bottom>
    </border>
    <border>
      <left style="thin"/>
      <right style="thin"/>
      <top style="thin"/>
      <bottom style="thin"/>
    </border>
    <border>
      <left>
        <color indexed="63"/>
      </left>
      <right>
        <color indexed="63"/>
      </right>
      <top style="thin">
        <color indexed="49"/>
      </top>
      <bottom style="double">
        <color indexed="49"/>
      </bottom>
    </border>
    <border>
      <left style="thin">
        <color indexed="8"/>
      </left>
      <right style="thin">
        <color indexed="8"/>
      </right>
      <top style="double">
        <color indexed="8"/>
      </top>
      <bottom style="thin">
        <color indexed="8"/>
      </bottom>
    </border>
    <border>
      <left style="thin">
        <color indexed="63"/>
      </left>
      <right style="thin">
        <color indexed="63"/>
      </right>
      <top style="thin">
        <color indexed="63"/>
      </top>
      <bottom style="thin">
        <color indexed="63"/>
      </bottom>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style="hair"/>
      <bottom>
        <color indexed="63"/>
      </bottom>
    </border>
    <border>
      <left style="thin"/>
      <right style="thin"/>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color indexed="63"/>
      </top>
      <bottom>
        <color indexed="63"/>
      </bottom>
    </border>
    <border>
      <left>
        <color indexed="63"/>
      </left>
      <right style="hair"/>
      <top style="hair"/>
      <bottom style="hair"/>
    </border>
    <border>
      <left style="hair"/>
      <right>
        <color indexed="63"/>
      </right>
      <top>
        <color indexed="63"/>
      </top>
      <bottom>
        <color indexed="63"/>
      </bottom>
    </border>
    <border>
      <left style="thin"/>
      <right>
        <color indexed="63"/>
      </right>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hair"/>
      <top style="hair"/>
      <bottom>
        <color indexed="63"/>
      </bottom>
    </border>
    <border>
      <left style="hair"/>
      <right style="hair"/>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hair"/>
      <right style="hair"/>
      <top style="hair"/>
      <bottom style="medium"/>
    </border>
    <border>
      <left>
        <color indexed="63"/>
      </left>
      <right style="hair"/>
      <top>
        <color indexed="63"/>
      </top>
      <bottom style="medium"/>
    </border>
    <border>
      <left style="hair"/>
      <right style="thin"/>
      <top style="hair"/>
      <bottom style="hair"/>
    </border>
    <border>
      <left>
        <color indexed="63"/>
      </left>
      <right style="hair"/>
      <top>
        <color indexed="63"/>
      </top>
      <bottom style="hair"/>
    </border>
  </borders>
  <cellStyleXfs count="88">
    <xf numFmtId="0" fontId="0" fillId="0" borderId="0" applyFill="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4" borderId="0" applyNumberFormat="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2" borderId="0" applyNumberFormat="0" applyBorder="0" applyAlignment="0" applyProtection="0"/>
    <xf numFmtId="0" fontId="45" fillId="4" borderId="0" applyNumberFormat="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5" borderId="0" applyNumberFormat="0" applyBorder="0" applyAlignment="0" applyProtection="0"/>
    <xf numFmtId="0" fontId="44" fillId="2"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7" borderId="0" applyNumberFormat="0" applyBorder="0" applyAlignment="0" applyProtection="0"/>
    <xf numFmtId="0" fontId="44" fillId="11" borderId="0" applyNumberFormat="0" applyBorder="0" applyAlignment="0" applyProtection="0"/>
    <xf numFmtId="0" fontId="38" fillId="12" borderId="1" applyNumberFormat="0" applyAlignment="0" applyProtection="0"/>
    <xf numFmtId="0" fontId="40" fillId="13" borderId="2" applyNumberFormat="0" applyAlignment="0" applyProtection="0"/>
    <xf numFmtId="0" fontId="4" fillId="0" borderId="0">
      <alignment/>
      <protection/>
    </xf>
    <xf numFmtId="0" fontId="4" fillId="0" borderId="3">
      <alignment/>
      <protection/>
    </xf>
    <xf numFmtId="0" fontId="39" fillId="0" borderId="4" applyNumberFormat="0" applyFill="0" applyAlignment="0" applyProtection="0"/>
    <xf numFmtId="0" fontId="9" fillId="0" borderId="0" applyNumberFormat="0" applyFill="0" applyBorder="0" applyAlignment="0" applyProtection="0"/>
    <xf numFmtId="0" fontId="33" fillId="14" borderId="0" applyNumberFormat="0" applyBorder="0" applyAlignment="0" applyProtection="0"/>
    <xf numFmtId="0" fontId="8" fillId="0" borderId="0" applyNumberFormat="0" applyFill="0" applyBorder="0" applyAlignment="0" applyProtection="0"/>
    <xf numFmtId="0" fontId="36" fillId="6" borderId="1" applyNumberFormat="0" applyAlignment="0" applyProtection="0"/>
    <xf numFmtId="43" fontId="0" fillId="0" borderId="0" applyFont="0" applyFill="0" applyBorder="0" applyAlignment="0" applyProtection="0"/>
    <xf numFmtId="41" fontId="0" fillId="0" borderId="0" applyFont="0" applyFill="0" applyBorder="0" applyProtection="0">
      <alignment/>
    </xf>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5" fillId="15" borderId="3">
      <alignment/>
      <protection/>
    </xf>
    <xf numFmtId="0" fontId="35" fillId="4"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4" borderId="8" applyNumberFormat="0" applyFont="0" applyAlignment="0" applyProtection="0"/>
    <xf numFmtId="0" fontId="34" fillId="16" borderId="0" applyNumberFormat="0" applyBorder="0" applyAlignment="0" applyProtection="0"/>
    <xf numFmtId="9" fontId="0" fillId="0" borderId="0" applyFont="0" applyFill="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4" fontId="2" fillId="0" borderId="9" applyFill="0" applyBorder="0">
      <alignment/>
      <protection/>
    </xf>
    <xf numFmtId="176" fontId="2" fillId="0" borderId="9" applyFill="0" applyBorder="0">
      <alignment/>
      <protection/>
    </xf>
    <xf numFmtId="175" fontId="2" fillId="0" borderId="9" applyFill="0" applyBorder="0">
      <alignment/>
      <protection/>
    </xf>
    <xf numFmtId="174" fontId="3" fillId="3" borderId="10">
      <alignment/>
      <protection/>
    </xf>
    <xf numFmtId="175" fontId="3" fillId="3" borderId="10">
      <alignment/>
      <protection/>
    </xf>
    <xf numFmtId="0" fontId="4" fillId="0" borderId="3">
      <alignment/>
      <protection/>
    </xf>
    <xf numFmtId="0" fontId="29" fillId="0" borderId="0" applyNumberFormat="0" applyFill="0" applyBorder="0" applyAlignment="0" applyProtection="0"/>
    <xf numFmtId="0" fontId="6" fillId="17" borderId="0">
      <alignment/>
      <protection/>
    </xf>
    <xf numFmtId="0" fontId="43" fillId="0" borderId="11" applyNumberFormat="0" applyFill="0" applyAlignment="0" applyProtection="0"/>
    <xf numFmtId="0" fontId="5" fillId="0" borderId="12">
      <alignment/>
      <protection/>
    </xf>
    <xf numFmtId="0" fontId="5" fillId="0" borderId="3">
      <alignment/>
      <protection/>
    </xf>
    <xf numFmtId="0" fontId="37" fillId="12" borderId="13"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cellStyleXfs>
  <cellXfs count="251">
    <xf numFmtId="0" fontId="0" fillId="0" borderId="0" xfId="0" applyAlignment="1">
      <alignment/>
    </xf>
    <xf numFmtId="0" fontId="0" fillId="0" borderId="0" xfId="0" applyAlignment="1" applyProtection="1">
      <alignment/>
      <protection hidden="1"/>
    </xf>
    <xf numFmtId="0" fontId="2" fillId="0" borderId="0" xfId="0" applyFont="1" applyAlignment="1" applyProtection="1">
      <alignment/>
      <protection hidden="1"/>
    </xf>
    <xf numFmtId="0" fontId="3" fillId="0" borderId="0" xfId="0" applyFont="1" applyBorder="1" applyAlignment="1" applyProtection="1">
      <alignment/>
      <protection hidden="1"/>
    </xf>
    <xf numFmtId="0" fontId="2" fillId="0" borderId="0" xfId="0" applyFont="1" applyBorder="1" applyAlignment="1" applyProtection="1">
      <alignment vertical="center"/>
      <protection hidden="1"/>
    </xf>
    <xf numFmtId="0" fontId="2" fillId="0" borderId="0" xfId="0" applyFont="1" applyAlignment="1" applyProtection="1">
      <alignment vertical="center"/>
      <protection hidden="1"/>
    </xf>
    <xf numFmtId="0" fontId="2" fillId="0" borderId="0" xfId="0" applyFont="1" applyBorder="1" applyAlignment="1" applyProtection="1">
      <alignment/>
      <protection hidden="1"/>
    </xf>
    <xf numFmtId="0" fontId="11" fillId="0" borderId="0" xfId="0" applyFont="1" applyBorder="1" applyAlignment="1" applyProtection="1">
      <alignment/>
      <protection hidden="1"/>
    </xf>
    <xf numFmtId="0" fontId="12" fillId="0" borderId="0" xfId="0" applyFont="1" applyAlignment="1" applyProtection="1">
      <alignment/>
      <protection hidden="1"/>
    </xf>
    <xf numFmtId="0" fontId="12" fillId="0" borderId="0" xfId="0" applyFont="1" applyAlignment="1" applyProtection="1">
      <alignment/>
      <protection hidden="1"/>
    </xf>
    <xf numFmtId="0" fontId="12" fillId="0" borderId="0" xfId="0" applyFont="1" applyBorder="1" applyAlignment="1" applyProtection="1">
      <alignment/>
      <protection hidden="1"/>
    </xf>
    <xf numFmtId="0" fontId="12" fillId="0" borderId="0" xfId="0" applyFont="1" applyBorder="1" applyAlignment="1" applyProtection="1">
      <alignment/>
      <protection hidden="1"/>
    </xf>
    <xf numFmtId="0" fontId="14" fillId="0" borderId="0" xfId="0" applyFont="1" applyBorder="1" applyAlignment="1" applyProtection="1">
      <alignment/>
      <protection hidden="1"/>
    </xf>
    <xf numFmtId="0" fontId="14" fillId="0" borderId="0" xfId="0" applyFont="1" applyBorder="1" applyAlignment="1" applyProtection="1">
      <alignment horizontal="right"/>
      <protection hidden="1"/>
    </xf>
    <xf numFmtId="0" fontId="14" fillId="0" borderId="0" xfId="0" applyFont="1" applyBorder="1" applyAlignment="1" applyProtection="1">
      <alignment horizontal="center" wrapText="1"/>
      <protection hidden="1"/>
    </xf>
    <xf numFmtId="0" fontId="14" fillId="0" borderId="14" xfId="0" applyFont="1" applyBorder="1" applyAlignment="1" applyProtection="1">
      <alignment vertical="center"/>
      <protection hidden="1"/>
    </xf>
    <xf numFmtId="37" fontId="14" fillId="0" borderId="0" xfId="0" applyNumberFormat="1" applyFont="1" applyFill="1" applyBorder="1" applyAlignment="1" applyProtection="1">
      <alignment vertical="center"/>
      <protection hidden="1"/>
    </xf>
    <xf numFmtId="0" fontId="14" fillId="0" borderId="0" xfId="0" applyFont="1" applyAlignment="1" applyProtection="1">
      <alignment/>
      <protection hidden="1"/>
    </xf>
    <xf numFmtId="0" fontId="14" fillId="0" borderId="0" xfId="0" applyFont="1" applyBorder="1" applyAlignment="1" applyProtection="1">
      <alignment vertical="center"/>
      <protection hidden="1"/>
    </xf>
    <xf numFmtId="0" fontId="14" fillId="0" borderId="0" xfId="0" applyFont="1" applyAlignment="1" applyProtection="1">
      <alignment/>
      <protection hidden="1"/>
    </xf>
    <xf numFmtId="0" fontId="14" fillId="0" borderId="0" xfId="0" applyFont="1" applyAlignment="1" applyProtection="1">
      <alignment vertical="center"/>
      <protection hidden="1"/>
    </xf>
    <xf numFmtId="0" fontId="14" fillId="0" borderId="0" xfId="0" applyFont="1" applyBorder="1" applyAlignment="1" applyProtection="1">
      <alignment/>
      <protection hidden="1"/>
    </xf>
    <xf numFmtId="37" fontId="15" fillId="3" borderId="15" xfId="0" applyNumberFormat="1" applyFont="1" applyFill="1" applyBorder="1" applyAlignment="1" applyProtection="1">
      <alignment horizontal="left"/>
      <protection hidden="1"/>
    </xf>
    <xf numFmtId="0" fontId="20" fillId="0" borderId="0" xfId="0" applyFont="1" applyBorder="1" applyAlignment="1" applyProtection="1">
      <alignment/>
      <protection hidden="1"/>
    </xf>
    <xf numFmtId="0" fontId="20" fillId="0" borderId="0" xfId="0" applyFont="1" applyBorder="1" applyAlignment="1" applyProtection="1">
      <alignment horizontal="left"/>
      <protection hidden="1"/>
    </xf>
    <xf numFmtId="0" fontId="20" fillId="0" borderId="0" xfId="0" applyFont="1" applyBorder="1" applyAlignment="1" applyProtection="1">
      <alignment vertical="center"/>
      <protection hidden="1"/>
    </xf>
    <xf numFmtId="37" fontId="20" fillId="0" borderId="0" xfId="0" applyNumberFormat="1" applyFont="1" applyBorder="1" applyAlignment="1" applyProtection="1">
      <alignment/>
      <protection hidden="1"/>
    </xf>
    <xf numFmtId="0" fontId="20" fillId="0" borderId="0" xfId="0" applyFont="1" applyBorder="1" applyAlignment="1" applyProtection="1">
      <alignment/>
      <protection hidden="1"/>
    </xf>
    <xf numFmtId="0" fontId="13" fillId="0" borderId="0" xfId="0" applyFont="1" applyBorder="1" applyAlignment="1" applyProtection="1">
      <alignment/>
      <protection hidden="1"/>
    </xf>
    <xf numFmtId="0" fontId="11" fillId="0" borderId="0" xfId="0" applyFont="1" applyBorder="1" applyAlignment="1" applyProtection="1">
      <alignment/>
      <protection hidden="1"/>
    </xf>
    <xf numFmtId="0" fontId="15" fillId="0" borderId="0" xfId="0" applyFont="1" applyBorder="1" applyAlignment="1" applyProtection="1">
      <alignment vertical="center"/>
      <protection hidden="1"/>
    </xf>
    <xf numFmtId="0" fontId="14" fillId="0" borderId="16" xfId="0" applyFont="1" applyBorder="1" applyAlignment="1" applyProtection="1">
      <alignment/>
      <protection hidden="1"/>
    </xf>
    <xf numFmtId="0" fontId="14" fillId="0" borderId="15" xfId="0" applyFont="1" applyBorder="1" applyAlignment="1" applyProtection="1">
      <alignment/>
      <protection hidden="1"/>
    </xf>
    <xf numFmtId="37" fontId="14" fillId="0" borderId="17" xfId="0" applyNumberFormat="1" applyFont="1" applyFill="1" applyBorder="1" applyAlignment="1" applyProtection="1">
      <alignment vertical="center"/>
      <protection hidden="1"/>
    </xf>
    <xf numFmtId="0" fontId="14" fillId="0" borderId="18" xfId="0" applyFont="1" applyBorder="1" applyAlignment="1" applyProtection="1">
      <alignment/>
      <protection hidden="1"/>
    </xf>
    <xf numFmtId="0" fontId="15" fillId="0" borderId="18" xfId="0" applyFont="1" applyBorder="1" applyAlignment="1" applyProtection="1">
      <alignment/>
      <protection hidden="1"/>
    </xf>
    <xf numFmtId="37" fontId="14" fillId="0" borderId="19" xfId="0" applyNumberFormat="1" applyFont="1" applyFill="1" applyBorder="1" applyAlignment="1" applyProtection="1">
      <alignment vertical="center"/>
      <protection hidden="1"/>
    </xf>
    <xf numFmtId="0" fontId="14" fillId="0" borderId="20" xfId="0" applyFont="1" applyBorder="1" applyAlignment="1" applyProtection="1">
      <alignment vertical="center"/>
      <protection hidden="1"/>
    </xf>
    <xf numFmtId="1" fontId="14" fillId="0" borderId="16" xfId="0" applyNumberFormat="1" applyFont="1" applyFill="1" applyBorder="1" applyAlignment="1" applyProtection="1">
      <alignment vertical="center"/>
      <protection locked="0"/>
    </xf>
    <xf numFmtId="0" fontId="15" fillId="0" borderId="21" xfId="0" applyFont="1" applyBorder="1" applyAlignment="1" applyProtection="1">
      <alignment vertical="center"/>
      <protection hidden="1"/>
    </xf>
    <xf numFmtId="0" fontId="15" fillId="0" borderId="22" xfId="0" applyFont="1" applyBorder="1" applyAlignment="1" applyProtection="1">
      <alignment vertical="center"/>
      <protection hidden="1"/>
    </xf>
    <xf numFmtId="0" fontId="14" fillId="0" borderId="22" xfId="0" applyFont="1" applyBorder="1" applyAlignment="1" applyProtection="1">
      <alignment vertical="center"/>
      <protection hidden="1"/>
    </xf>
    <xf numFmtId="0" fontId="14" fillId="0" borderId="15" xfId="0" applyFont="1" applyBorder="1" applyAlignment="1" applyProtection="1">
      <alignment vertical="center"/>
      <protection hidden="1"/>
    </xf>
    <xf numFmtId="37" fontId="14" fillId="0" borderId="23" xfId="0" applyNumberFormat="1" applyFont="1" applyFill="1" applyBorder="1" applyAlignment="1" applyProtection="1">
      <alignment horizontal="right" vertical="center"/>
      <protection hidden="1"/>
    </xf>
    <xf numFmtId="0" fontId="14" fillId="0" borderId="24" xfId="0" applyFont="1" applyBorder="1" applyAlignment="1" applyProtection="1">
      <alignment vertical="center"/>
      <protection hidden="1"/>
    </xf>
    <xf numFmtId="0" fontId="15" fillId="0" borderId="15" xfId="0" applyFont="1" applyBorder="1" applyAlignment="1" applyProtection="1">
      <alignment vertical="center"/>
      <protection hidden="1"/>
    </xf>
    <xf numFmtId="0" fontId="15" fillId="0" borderId="25" xfId="0" applyFont="1" applyBorder="1" applyAlignment="1" applyProtection="1">
      <alignment vertical="center"/>
      <protection hidden="1"/>
    </xf>
    <xf numFmtId="0" fontId="2" fillId="0" borderId="0" xfId="0" applyFont="1" applyAlignment="1" applyProtection="1">
      <alignment/>
      <protection hidden="1"/>
    </xf>
    <xf numFmtId="0" fontId="2" fillId="0" borderId="0" xfId="0" applyFont="1" applyAlignment="1" applyProtection="1">
      <alignment/>
      <protection hidden="1"/>
    </xf>
    <xf numFmtId="0" fontId="14" fillId="0" borderId="0" xfId="0" applyFont="1" applyFill="1" applyAlignment="1" applyProtection="1">
      <alignment/>
      <protection hidden="1"/>
    </xf>
    <xf numFmtId="1" fontId="14" fillId="0" borderId="21" xfId="0" applyNumberFormat="1" applyFont="1" applyFill="1" applyBorder="1" applyAlignment="1" applyProtection="1">
      <alignment horizontal="left"/>
      <protection hidden="1"/>
    </xf>
    <xf numFmtId="0" fontId="15" fillId="0" borderId="0" xfId="0" applyFont="1" applyBorder="1" applyAlignment="1" applyProtection="1">
      <alignment/>
      <protection hidden="1"/>
    </xf>
    <xf numFmtId="0" fontId="1" fillId="0" borderId="0" xfId="0" applyFont="1" applyBorder="1" applyAlignment="1" applyProtection="1">
      <alignment/>
      <protection hidden="1"/>
    </xf>
    <xf numFmtId="0" fontId="0" fillId="0" borderId="0" xfId="0" applyBorder="1" applyAlignment="1" applyProtection="1">
      <alignment/>
      <protection hidden="1"/>
    </xf>
    <xf numFmtId="0" fontId="0" fillId="0" borderId="0" xfId="0" applyAlignment="1" applyProtection="1">
      <alignment/>
      <protection hidden="1"/>
    </xf>
    <xf numFmtId="0" fontId="2" fillId="0" borderId="0" xfId="0" applyFont="1" applyBorder="1" applyAlignment="1" applyProtection="1">
      <alignment/>
      <protection hidden="1"/>
    </xf>
    <xf numFmtId="0" fontId="14" fillId="0" borderId="26" xfId="0" applyFont="1" applyBorder="1" applyAlignment="1" applyProtection="1">
      <alignment vertical="center"/>
      <protection hidden="1"/>
    </xf>
    <xf numFmtId="0" fontId="2" fillId="0" borderId="0" xfId="0" applyFont="1" applyBorder="1" applyAlignment="1" applyProtection="1">
      <alignment/>
      <protection hidden="1"/>
    </xf>
    <xf numFmtId="0" fontId="14" fillId="0" borderId="27" xfId="0" applyFont="1" applyBorder="1" applyAlignment="1" applyProtection="1">
      <alignment/>
      <protection hidden="1"/>
    </xf>
    <xf numFmtId="0" fontId="15" fillId="0" borderId="28" xfId="0" applyFont="1" applyBorder="1" applyAlignment="1" applyProtection="1">
      <alignment/>
      <protection hidden="1"/>
    </xf>
    <xf numFmtId="0" fontId="14" fillId="0" borderId="28" xfId="0" applyFont="1" applyBorder="1" applyAlignment="1" applyProtection="1">
      <alignment/>
      <protection hidden="1"/>
    </xf>
    <xf numFmtId="0" fontId="14" fillId="0" borderId="28" xfId="0" applyFont="1" applyBorder="1" applyAlignment="1" applyProtection="1">
      <alignment/>
      <protection hidden="1"/>
    </xf>
    <xf numFmtId="0" fontId="14" fillId="0" borderId="29" xfId="0" applyFont="1" applyBorder="1" applyAlignment="1" applyProtection="1">
      <alignment/>
      <protection hidden="1"/>
    </xf>
    <xf numFmtId="0" fontId="14" fillId="0" borderId="30" xfId="0" applyFont="1" applyBorder="1" applyAlignment="1" applyProtection="1">
      <alignment/>
      <protection hidden="1"/>
    </xf>
    <xf numFmtId="0" fontId="14" fillId="0" borderId="31" xfId="0" applyFont="1" applyBorder="1" applyAlignment="1" applyProtection="1">
      <alignment/>
      <protection hidden="1"/>
    </xf>
    <xf numFmtId="0" fontId="15" fillId="0" borderId="32" xfId="0" applyFont="1" applyBorder="1" applyAlignment="1" applyProtection="1">
      <alignment vertical="top"/>
      <protection hidden="1"/>
    </xf>
    <xf numFmtId="0" fontId="14" fillId="0" borderId="33" xfId="0" applyFont="1" applyBorder="1" applyAlignment="1" applyProtection="1">
      <alignment vertical="top" wrapText="1"/>
      <protection hidden="1"/>
    </xf>
    <xf numFmtId="0" fontId="14" fillId="0" borderId="0" xfId="0" applyFont="1" applyBorder="1" applyAlignment="1" applyProtection="1">
      <alignment vertical="top" wrapText="1"/>
      <protection hidden="1"/>
    </xf>
    <xf numFmtId="0" fontId="14" fillId="0" borderId="31" xfId="0" applyFont="1" applyBorder="1" applyAlignment="1" applyProtection="1">
      <alignment/>
      <protection hidden="1"/>
    </xf>
    <xf numFmtId="0" fontId="14" fillId="0" borderId="34" xfId="0" applyFont="1" applyFill="1" applyBorder="1" applyAlignment="1" applyProtection="1">
      <alignment/>
      <protection hidden="1"/>
    </xf>
    <xf numFmtId="0" fontId="14" fillId="0" borderId="35" xfId="0" applyFont="1" applyFill="1" applyBorder="1" applyAlignment="1" applyProtection="1">
      <alignment/>
      <protection hidden="1"/>
    </xf>
    <xf numFmtId="0" fontId="19" fillId="0" borderId="35" xfId="0" applyFont="1" applyBorder="1" applyAlignment="1" applyProtection="1">
      <alignment vertical="top" wrapText="1"/>
      <protection hidden="1"/>
    </xf>
    <xf numFmtId="0" fontId="14" fillId="0" borderId="35" xfId="0" applyFont="1" applyFill="1" applyBorder="1" applyAlignment="1" applyProtection="1">
      <alignment vertical="top" wrapText="1"/>
      <protection hidden="1"/>
    </xf>
    <xf numFmtId="0" fontId="14" fillId="0" borderId="35" xfId="0" applyFont="1" applyFill="1" applyBorder="1" applyAlignment="1" applyProtection="1">
      <alignment vertical="top"/>
      <protection hidden="1"/>
    </xf>
    <xf numFmtId="0" fontId="14" fillId="0" borderId="36" xfId="0" applyFont="1" applyFill="1" applyBorder="1" applyAlignment="1" applyProtection="1">
      <alignment/>
      <protection hidden="1"/>
    </xf>
    <xf numFmtId="0" fontId="2" fillId="0" borderId="0" xfId="0" applyFont="1" applyFill="1" applyAlignment="1" applyProtection="1">
      <alignment/>
      <protection hidden="1"/>
    </xf>
    <xf numFmtId="0" fontId="17" fillId="0" borderId="0" xfId="0" applyFont="1" applyBorder="1" applyAlignment="1" applyProtection="1">
      <alignment/>
      <protection hidden="1"/>
    </xf>
    <xf numFmtId="0" fontId="12" fillId="0" borderId="0" xfId="0" applyFont="1" applyFill="1" applyBorder="1" applyAlignment="1" applyProtection="1">
      <alignment/>
      <protection hidden="1"/>
    </xf>
    <xf numFmtId="0" fontId="19" fillId="0" borderId="35" xfId="0" applyFont="1" applyBorder="1" applyAlignment="1" applyProtection="1">
      <alignment vertical="top" wrapText="1"/>
      <protection locked="0"/>
    </xf>
    <xf numFmtId="177" fontId="14" fillId="12" borderId="16" xfId="48" applyNumberFormat="1" applyFont="1" applyFill="1" applyBorder="1" applyAlignment="1" applyProtection="1">
      <alignment/>
      <protection/>
    </xf>
    <xf numFmtId="0" fontId="12" fillId="0" borderId="0" xfId="0" applyFont="1" applyFill="1" applyAlignment="1" applyProtection="1">
      <alignment/>
      <protection hidden="1"/>
    </xf>
    <xf numFmtId="0" fontId="11" fillId="0" borderId="0" xfId="0" applyFont="1" applyFill="1" applyBorder="1" applyAlignment="1" applyProtection="1">
      <alignment/>
      <protection hidden="1"/>
    </xf>
    <xf numFmtId="0" fontId="16" fillId="0" borderId="0" xfId="0" applyFont="1" applyFill="1" applyBorder="1" applyAlignment="1" applyProtection="1">
      <alignment vertical="center"/>
      <protection hidden="1"/>
    </xf>
    <xf numFmtId="0" fontId="14" fillId="0" borderId="16" xfId="71" applyFont="1" applyFill="1" applyBorder="1" applyProtection="1">
      <alignment/>
      <protection/>
    </xf>
    <xf numFmtId="0" fontId="14" fillId="0" borderId="0" xfId="71" applyFont="1" applyFill="1" applyBorder="1" applyProtection="1">
      <alignment/>
      <protection/>
    </xf>
    <xf numFmtId="0" fontId="14" fillId="0" borderId="16" xfId="71" applyFont="1" applyFill="1" applyBorder="1" applyAlignment="1" applyProtection="1">
      <alignment vertical="distributed"/>
      <protection/>
    </xf>
    <xf numFmtId="177" fontId="14" fillId="12" borderId="0" xfId="48" applyNumberFormat="1" applyFont="1" applyFill="1" applyBorder="1" applyAlignment="1" applyProtection="1">
      <alignment/>
      <protection/>
    </xf>
    <xf numFmtId="0" fontId="0" fillId="0" borderId="0" xfId="70" applyProtection="1">
      <alignment/>
      <protection/>
    </xf>
    <xf numFmtId="0" fontId="14" fillId="0" borderId="16" xfId="70" applyFont="1" applyFill="1" applyBorder="1" applyProtection="1">
      <alignment/>
      <protection/>
    </xf>
    <xf numFmtId="0" fontId="0" fillId="0" borderId="35" xfId="70" applyBorder="1" applyProtection="1">
      <alignment/>
      <protection/>
    </xf>
    <xf numFmtId="0" fontId="0" fillId="18" borderId="0" xfId="70" applyFill="1" applyProtection="1">
      <alignment/>
      <protection/>
    </xf>
    <xf numFmtId="0" fontId="0" fillId="0" borderId="0" xfId="70" applyFill="1" applyProtection="1">
      <alignment/>
      <protection/>
    </xf>
    <xf numFmtId="0" fontId="12" fillId="0" borderId="0" xfId="70" applyFont="1" applyFill="1" applyBorder="1" applyProtection="1">
      <alignment/>
      <protection/>
    </xf>
    <xf numFmtId="3" fontId="0" fillId="0" borderId="0" xfId="70" applyNumberFormat="1" applyProtection="1">
      <alignment/>
      <protection/>
    </xf>
    <xf numFmtId="0" fontId="14" fillId="0" borderId="0" xfId="71" applyFont="1" applyFill="1" applyBorder="1" applyAlignment="1" applyProtection="1">
      <alignment vertical="distributed"/>
      <protection/>
    </xf>
    <xf numFmtId="0" fontId="14" fillId="0" borderId="0" xfId="71" applyFont="1" applyFill="1" applyBorder="1" applyAlignment="1" applyProtection="1">
      <alignment horizontal="left" vertical="distributed" wrapText="1"/>
      <protection/>
    </xf>
    <xf numFmtId="0" fontId="21" fillId="0" borderId="0" xfId="68" applyFont="1" applyFill="1" applyProtection="1">
      <alignment/>
      <protection/>
    </xf>
    <xf numFmtId="0" fontId="14" fillId="0" borderId="0" xfId="71" applyFont="1" applyFill="1" applyBorder="1" applyAlignment="1" applyProtection="1">
      <alignment vertical="distributed" wrapText="1"/>
      <protection/>
    </xf>
    <xf numFmtId="0" fontId="14" fillId="0" borderId="0" xfId="68" applyFont="1" applyFill="1" applyProtection="1">
      <alignment/>
      <protection/>
    </xf>
    <xf numFmtId="0" fontId="14" fillId="0" borderId="16" xfId="70" applyFont="1" applyBorder="1" applyProtection="1">
      <alignment/>
      <protection/>
    </xf>
    <xf numFmtId="0" fontId="14" fillId="0" borderId="37" xfId="70" applyFont="1" applyFill="1" applyBorder="1" applyProtection="1">
      <alignment/>
      <protection/>
    </xf>
    <xf numFmtId="0" fontId="14" fillId="0" borderId="38" xfId="70" applyFont="1" applyFill="1" applyBorder="1" applyProtection="1">
      <alignment/>
      <protection/>
    </xf>
    <xf numFmtId="0" fontId="14" fillId="0" borderId="0" xfId="70" applyFont="1" applyFill="1" applyBorder="1" applyProtection="1">
      <alignment/>
      <protection/>
    </xf>
    <xf numFmtId="0" fontId="0" fillId="0" borderId="0" xfId="70" applyBorder="1" applyProtection="1">
      <alignment/>
      <protection/>
    </xf>
    <xf numFmtId="0" fontId="14" fillId="0" borderId="35" xfId="70" applyFont="1" applyFill="1" applyBorder="1" applyProtection="1">
      <alignment/>
      <protection/>
    </xf>
    <xf numFmtId="0" fontId="0" fillId="0" borderId="35" xfId="70" applyFill="1" applyBorder="1" applyProtection="1">
      <alignment/>
      <protection/>
    </xf>
    <xf numFmtId="0" fontId="0" fillId="18" borderId="35" xfId="70" applyFill="1" applyBorder="1" applyProtection="1">
      <alignment/>
      <protection/>
    </xf>
    <xf numFmtId="0" fontId="0" fillId="0" borderId="0" xfId="0" applyFill="1" applyAlignment="1">
      <alignment/>
    </xf>
    <xf numFmtId="0" fontId="0" fillId="0" borderId="39" xfId="0" applyFill="1" applyBorder="1" applyAlignment="1">
      <alignment/>
    </xf>
    <xf numFmtId="0" fontId="0" fillId="0" borderId="40" xfId="0" applyFill="1" applyBorder="1" applyAlignment="1">
      <alignment/>
    </xf>
    <xf numFmtId="0" fontId="0" fillId="0" borderId="0" xfId="0" applyFill="1" applyBorder="1" applyAlignment="1">
      <alignment/>
    </xf>
    <xf numFmtId="3" fontId="0" fillId="0" borderId="35" xfId="70" applyNumberFormat="1" applyBorder="1" applyProtection="1">
      <alignment/>
      <protection/>
    </xf>
    <xf numFmtId="0" fontId="14" fillId="0" borderId="24" xfId="71" applyFont="1" applyFill="1" applyBorder="1" applyProtection="1">
      <alignment/>
      <protection/>
    </xf>
    <xf numFmtId="0" fontId="0" fillId="0" borderId="0" xfId="70" applyFont="1" applyProtection="1">
      <alignment/>
      <protection/>
    </xf>
    <xf numFmtId="0" fontId="22" fillId="0" borderId="0" xfId="0" applyFont="1" applyBorder="1" applyAlignment="1">
      <alignment/>
    </xf>
    <xf numFmtId="0" fontId="22" fillId="0" borderId="0" xfId="0" applyFont="1" applyFill="1" applyBorder="1" applyAlignment="1">
      <alignment/>
    </xf>
    <xf numFmtId="0" fontId="22" fillId="0" borderId="35" xfId="0" applyFont="1" applyBorder="1" applyAlignment="1">
      <alignment/>
    </xf>
    <xf numFmtId="0" fontId="22" fillId="0" borderId="0" xfId="0" applyFont="1" applyAlignment="1" applyProtection="1">
      <alignment/>
      <protection hidden="1"/>
    </xf>
    <xf numFmtId="0" fontId="0" fillId="0" borderId="35" xfId="70" applyFont="1" applyBorder="1" applyProtection="1">
      <alignment/>
      <protection/>
    </xf>
    <xf numFmtId="1" fontId="14" fillId="0" borderId="0" xfId="0" applyNumberFormat="1" applyFont="1" applyAlignment="1" applyProtection="1">
      <alignment/>
      <protection hidden="1"/>
    </xf>
    <xf numFmtId="1" fontId="0" fillId="0" borderId="0" xfId="70" applyNumberFormat="1" applyProtection="1">
      <alignment/>
      <protection/>
    </xf>
    <xf numFmtId="37" fontId="0" fillId="0" borderId="0" xfId="70" applyNumberFormat="1" applyProtection="1">
      <alignment/>
      <protection/>
    </xf>
    <xf numFmtId="3" fontId="0" fillId="0" borderId="0" xfId="70" applyNumberFormat="1" applyFont="1" applyFill="1" applyProtection="1">
      <alignment/>
      <protection/>
    </xf>
    <xf numFmtId="3" fontId="0" fillId="0" borderId="35" xfId="70" applyNumberFormat="1" applyFont="1" applyFill="1" applyBorder="1" applyProtection="1">
      <alignment/>
      <protection/>
    </xf>
    <xf numFmtId="0" fontId="0" fillId="0" borderId="35" xfId="0" applyFill="1" applyBorder="1" applyAlignment="1">
      <alignment/>
    </xf>
    <xf numFmtId="37" fontId="0" fillId="0" borderId="35" xfId="70" applyNumberFormat="1" applyBorder="1" applyProtection="1">
      <alignment/>
      <protection/>
    </xf>
    <xf numFmtId="0" fontId="14" fillId="0" borderId="41" xfId="70" applyFont="1" applyBorder="1" applyProtection="1">
      <alignment/>
      <protection/>
    </xf>
    <xf numFmtId="0" fontId="0" fillId="0" borderId="42" xfId="70" applyBorder="1" applyProtection="1">
      <alignment/>
      <protection/>
    </xf>
    <xf numFmtId="177" fontId="14" fillId="12" borderId="37" xfId="48" applyNumberFormat="1" applyFont="1" applyFill="1" applyBorder="1" applyAlignment="1" applyProtection="1">
      <alignment/>
      <protection/>
    </xf>
    <xf numFmtId="0" fontId="0" fillId="0" borderId="0" xfId="70" applyFill="1" applyBorder="1" applyProtection="1">
      <alignment/>
      <protection/>
    </xf>
    <xf numFmtId="177" fontId="14" fillId="0" borderId="0" xfId="48" applyNumberFormat="1" applyFont="1" applyFill="1" applyBorder="1" applyAlignment="1" applyProtection="1">
      <alignment/>
      <protection/>
    </xf>
    <xf numFmtId="177" fontId="14" fillId="12" borderId="38" xfId="48" applyNumberFormat="1" applyFont="1" applyFill="1" applyBorder="1" applyAlignment="1" applyProtection="1">
      <alignment/>
      <protection/>
    </xf>
    <xf numFmtId="37" fontId="14" fillId="0" borderId="23" xfId="0" applyNumberFormat="1" applyFont="1" applyFill="1" applyBorder="1" applyAlignment="1" applyProtection="1">
      <alignment vertical="center"/>
      <protection hidden="1"/>
    </xf>
    <xf numFmtId="0" fontId="14" fillId="0" borderId="16" xfId="71" applyFont="1" applyBorder="1" applyProtection="1">
      <alignment/>
      <protection/>
    </xf>
    <xf numFmtId="0" fontId="14" fillId="8" borderId="16" xfId="0" applyFont="1" applyFill="1" applyBorder="1" applyAlignment="1" applyProtection="1">
      <alignment/>
      <protection hidden="1"/>
    </xf>
    <xf numFmtId="3" fontId="0" fillId="8" borderId="0" xfId="70" applyNumberFormat="1" applyFont="1" applyFill="1" applyProtection="1">
      <alignment/>
      <protection/>
    </xf>
    <xf numFmtId="3" fontId="0" fillId="8" borderId="0" xfId="70" applyNumberFormat="1" applyFill="1" applyProtection="1">
      <alignment/>
      <protection/>
    </xf>
    <xf numFmtId="3" fontId="0" fillId="0" borderId="0" xfId="70" applyNumberFormat="1" applyFill="1" applyBorder="1" applyProtection="1">
      <alignment/>
      <protection/>
    </xf>
    <xf numFmtId="0" fontId="14" fillId="0" borderId="41" xfId="71" applyFont="1" applyFill="1" applyBorder="1" applyProtection="1">
      <alignment/>
      <protection/>
    </xf>
    <xf numFmtId="3" fontId="0" fillId="0" borderId="35" xfId="70" applyNumberFormat="1" applyFill="1" applyBorder="1" applyProtection="1">
      <alignment/>
      <protection/>
    </xf>
    <xf numFmtId="37" fontId="14" fillId="0" borderId="0" xfId="0" applyNumberFormat="1" applyFont="1" applyFill="1" applyBorder="1" applyAlignment="1" applyProtection="1">
      <alignment vertical="center"/>
      <protection locked="0"/>
    </xf>
    <xf numFmtId="37" fontId="14" fillId="0" borderId="25" xfId="0" applyNumberFormat="1" applyFont="1" applyFill="1" applyBorder="1" applyAlignment="1" applyProtection="1">
      <alignment vertical="center"/>
      <protection locked="0"/>
    </xf>
    <xf numFmtId="179" fontId="14" fillId="0" borderId="0" xfId="0" applyNumberFormat="1" applyFont="1" applyFill="1" applyBorder="1" applyAlignment="1" applyProtection="1">
      <alignment horizontal="left" vertical="center"/>
      <protection locked="0"/>
    </xf>
    <xf numFmtId="179" fontId="14" fillId="0" borderId="14" xfId="0" applyNumberFormat="1" applyFont="1" applyFill="1" applyBorder="1" applyAlignment="1" applyProtection="1">
      <alignment horizontal="left" vertical="center"/>
      <protection locked="0"/>
    </xf>
    <xf numFmtId="37" fontId="14" fillId="0" borderId="15" xfId="0" applyNumberFormat="1" applyFont="1" applyFill="1" applyBorder="1" applyAlignment="1" applyProtection="1">
      <alignment horizontal="left" vertical="center"/>
      <protection locked="0"/>
    </xf>
    <xf numFmtId="0" fontId="15" fillId="0" borderId="0" xfId="0" applyFont="1" applyBorder="1" applyAlignment="1" applyProtection="1">
      <alignment horizontal="left" vertical="center"/>
      <protection hidden="1"/>
    </xf>
    <xf numFmtId="0" fontId="0" fillId="0" borderId="0" xfId="0" applyAlignment="1">
      <alignment/>
    </xf>
    <xf numFmtId="3" fontId="14" fillId="0" borderId="0" xfId="0" applyNumberFormat="1" applyFont="1" applyFill="1" applyBorder="1" applyAlignment="1" applyProtection="1">
      <alignment horizontal="left" vertical="center"/>
      <protection locked="0"/>
    </xf>
    <xf numFmtId="37" fontId="14" fillId="0" borderId="25" xfId="0" applyNumberFormat="1" applyFont="1" applyFill="1" applyBorder="1" applyAlignment="1" applyProtection="1">
      <alignment horizontal="left" vertical="center"/>
      <protection locked="0"/>
    </xf>
    <xf numFmtId="3" fontId="14" fillId="0" borderId="16" xfId="0" applyNumberFormat="1" applyFont="1" applyFill="1" applyBorder="1" applyAlignment="1" applyProtection="1">
      <alignment horizontal="left" vertical="center"/>
      <protection locked="0"/>
    </xf>
    <xf numFmtId="0" fontId="15" fillId="0" borderId="0" xfId="0" applyFont="1" applyAlignment="1" applyProtection="1">
      <alignment horizontal="center" vertical="center"/>
      <protection hidden="1"/>
    </xf>
    <xf numFmtId="37" fontId="14" fillId="0" borderId="16" xfId="0" applyNumberFormat="1" applyFont="1" applyFill="1" applyBorder="1" applyAlignment="1" applyProtection="1">
      <alignment horizontal="left" vertical="center"/>
      <protection locked="0"/>
    </xf>
    <xf numFmtId="0" fontId="15" fillId="0" borderId="22" xfId="0" applyFont="1" applyFill="1" applyBorder="1" applyAlignment="1" applyProtection="1">
      <alignment horizontal="center" vertical="center"/>
      <protection hidden="1"/>
    </xf>
    <xf numFmtId="0" fontId="15" fillId="0" borderId="25" xfId="0" applyFont="1" applyBorder="1" applyAlignment="1" applyProtection="1">
      <alignment horizontal="left" vertical="center"/>
      <protection hidden="1"/>
    </xf>
    <xf numFmtId="0" fontId="23" fillId="0" borderId="0" xfId="0" applyFont="1" applyBorder="1" applyAlignment="1">
      <alignment horizontal="left" vertical="center"/>
    </xf>
    <xf numFmtId="0" fontId="0" fillId="0" borderId="0" xfId="0" applyAlignment="1">
      <alignment vertical="center"/>
    </xf>
    <xf numFmtId="0" fontId="0" fillId="0" borderId="23" xfId="0" applyBorder="1" applyAlignment="1">
      <alignment vertical="center"/>
    </xf>
    <xf numFmtId="0" fontId="14" fillId="0" borderId="15" xfId="0" applyFont="1" applyBorder="1" applyAlignment="1" applyProtection="1">
      <alignment horizontal="left" vertical="center"/>
      <protection hidden="1"/>
    </xf>
    <xf numFmtId="0" fontId="14" fillId="0" borderId="14" xfId="0" applyFont="1" applyBorder="1" applyAlignment="1" applyProtection="1">
      <alignment horizontal="left" vertical="center"/>
      <protection hidden="1"/>
    </xf>
    <xf numFmtId="0" fontId="0" fillId="0" borderId="14" xfId="0" applyBorder="1" applyAlignment="1">
      <alignment horizontal="left" vertical="center"/>
    </xf>
    <xf numFmtId="0" fontId="0" fillId="0" borderId="14" xfId="0" applyBorder="1" applyAlignment="1">
      <alignment vertical="center"/>
    </xf>
    <xf numFmtId="0" fontId="0" fillId="0" borderId="24" xfId="0" applyBorder="1" applyAlignment="1">
      <alignment vertical="center"/>
    </xf>
    <xf numFmtId="0" fontId="15" fillId="0" borderId="14" xfId="0" applyFont="1" applyBorder="1" applyAlignment="1" applyProtection="1">
      <alignment horizontal="left" vertical="center"/>
      <protection hidden="1"/>
    </xf>
    <xf numFmtId="0" fontId="15" fillId="0" borderId="15" xfId="0" applyFont="1" applyBorder="1" applyAlignment="1" applyProtection="1">
      <alignment horizontal="left" vertical="center"/>
      <protection hidden="1"/>
    </xf>
    <xf numFmtId="0" fontId="23" fillId="0" borderId="14" xfId="0" applyFont="1" applyBorder="1" applyAlignment="1">
      <alignment horizontal="left" vertical="center"/>
    </xf>
    <xf numFmtId="0" fontId="0" fillId="0" borderId="0" xfId="0" applyAlignment="1">
      <alignment wrapText="1"/>
    </xf>
    <xf numFmtId="0" fontId="24" fillId="0" borderId="43" xfId="0" applyFont="1" applyBorder="1" applyAlignment="1" applyProtection="1">
      <alignment vertical="center"/>
      <protection hidden="1"/>
    </xf>
    <xf numFmtId="0" fontId="19" fillId="0" borderId="0" xfId="0" applyFont="1" applyBorder="1" applyAlignment="1" applyProtection="1">
      <alignment vertical="center"/>
      <protection hidden="1"/>
    </xf>
    <xf numFmtId="0" fontId="19" fillId="0" borderId="0" xfId="0" applyFont="1" applyAlignment="1" applyProtection="1">
      <alignment vertical="center"/>
      <protection hidden="1"/>
    </xf>
    <xf numFmtId="0" fontId="14" fillId="0" borderId="18" xfId="0" applyFont="1" applyBorder="1" applyAlignment="1" applyProtection="1">
      <alignment/>
      <protection hidden="1"/>
    </xf>
    <xf numFmtId="37" fontId="14" fillId="0" borderId="0" xfId="0" applyNumberFormat="1" applyFont="1" applyFill="1" applyBorder="1" applyAlignment="1" applyProtection="1">
      <alignment horizontal="left" vertical="center"/>
      <protection locked="0"/>
    </xf>
    <xf numFmtId="0" fontId="15" fillId="3" borderId="16" xfId="0" applyFont="1" applyFill="1" applyBorder="1" applyAlignment="1" applyProtection="1">
      <alignment horizontal="center" vertical="center"/>
      <protection hidden="1"/>
    </xf>
    <xf numFmtId="0" fontId="19" fillId="0" borderId="25" xfId="0" applyFont="1" applyBorder="1" applyAlignment="1" applyProtection="1">
      <alignment/>
      <protection hidden="1"/>
    </xf>
    <xf numFmtId="49" fontId="14" fillId="0" borderId="0" xfId="0" applyNumberFormat="1" applyFont="1" applyAlignment="1" applyProtection="1">
      <alignment/>
      <protection hidden="1"/>
    </xf>
    <xf numFmtId="49" fontId="14" fillId="0" borderId="0" xfId="0" applyNumberFormat="1" applyFont="1" applyBorder="1" applyAlignment="1" applyProtection="1">
      <alignment/>
      <protection hidden="1"/>
    </xf>
    <xf numFmtId="49" fontId="13" fillId="0" borderId="0" xfId="0" applyNumberFormat="1" applyFont="1" applyAlignment="1" applyProtection="1">
      <alignment/>
      <protection hidden="1"/>
    </xf>
    <xf numFmtId="49" fontId="19" fillId="0" borderId="0" xfId="0" applyNumberFormat="1" applyFont="1" applyAlignment="1" applyProtection="1">
      <alignment/>
      <protection hidden="1"/>
    </xf>
    <xf numFmtId="3" fontId="14" fillId="0" borderId="0" xfId="0" applyNumberFormat="1" applyFont="1" applyFill="1" applyBorder="1" applyAlignment="1" applyProtection="1">
      <alignment horizontal="left" vertical="center"/>
      <protection/>
    </xf>
    <xf numFmtId="37" fontId="14" fillId="0" borderId="15" xfId="0" applyNumberFormat="1" applyFont="1" applyFill="1" applyBorder="1" applyAlignment="1" applyProtection="1">
      <alignment horizontal="left" vertical="center"/>
      <protection/>
    </xf>
    <xf numFmtId="174" fontId="15" fillId="0" borderId="0" xfId="75" applyFont="1" applyFill="1" applyBorder="1" applyAlignment="1" applyProtection="1">
      <alignment horizontal="right" vertical="center"/>
      <protection/>
    </xf>
    <xf numFmtId="0" fontId="25" fillId="0" borderId="0" xfId="0" applyFont="1" applyAlignment="1" applyProtection="1">
      <alignment vertical="center"/>
      <protection hidden="1"/>
    </xf>
    <xf numFmtId="37" fontId="24" fillId="0" borderId="0" xfId="0" applyNumberFormat="1" applyFont="1" applyFill="1" applyBorder="1" applyAlignment="1" applyProtection="1">
      <alignment horizontal="left" vertical="center" wrapText="1"/>
      <protection/>
    </xf>
    <xf numFmtId="180" fontId="14" fillId="0" borderId="16" xfId="0" applyNumberFormat="1" applyFont="1" applyFill="1" applyBorder="1" applyAlignment="1" applyProtection="1">
      <alignment vertical="center"/>
      <protection locked="0"/>
    </xf>
    <xf numFmtId="181" fontId="14" fillId="0" borderId="16" xfId="0" applyNumberFormat="1" applyFont="1" applyFill="1" applyBorder="1" applyAlignment="1" applyProtection="1">
      <alignment horizontal="left" vertical="center"/>
      <protection/>
    </xf>
    <xf numFmtId="182" fontId="14" fillId="0" borderId="16" xfId="0" applyNumberFormat="1" applyFont="1" applyFill="1" applyBorder="1" applyAlignment="1" applyProtection="1">
      <alignment horizontal="left" vertical="center"/>
      <protection/>
    </xf>
    <xf numFmtId="0" fontId="12" fillId="0" borderId="0" xfId="0" applyFont="1" applyAlignment="1">
      <alignment/>
    </xf>
    <xf numFmtId="37" fontId="12" fillId="0" borderId="0" xfId="0" applyNumberFormat="1" applyFont="1" applyAlignment="1">
      <alignment/>
    </xf>
    <xf numFmtId="3" fontId="12" fillId="0" borderId="0" xfId="0" applyNumberFormat="1" applyFont="1" applyAlignment="1">
      <alignment/>
    </xf>
    <xf numFmtId="0" fontId="15" fillId="3" borderId="37" xfId="0" applyFont="1" applyFill="1" applyBorder="1" applyAlignment="1" applyProtection="1">
      <alignment horizontal="center" vertical="center"/>
      <protection hidden="1"/>
    </xf>
    <xf numFmtId="0" fontId="15" fillId="0" borderId="22" xfId="0" applyFont="1" applyBorder="1" applyAlignment="1" applyProtection="1">
      <alignment horizontal="center" vertical="center"/>
      <protection hidden="1"/>
    </xf>
    <xf numFmtId="0" fontId="14" fillId="0" borderId="0" xfId="0" applyFont="1" applyBorder="1" applyAlignment="1" applyProtection="1">
      <alignment horizontal="left" wrapText="1"/>
      <protection hidden="1"/>
    </xf>
    <xf numFmtId="0" fontId="14" fillId="0" borderId="0" xfId="0" applyFont="1" applyBorder="1" applyAlignment="1" applyProtection="1">
      <alignment horizontal="left"/>
      <protection hidden="1"/>
    </xf>
    <xf numFmtId="0" fontId="14" fillId="0" borderId="23" xfId="0" applyFont="1" applyBorder="1" applyAlignment="1" applyProtection="1">
      <alignment horizontal="left"/>
      <protection hidden="1"/>
    </xf>
    <xf numFmtId="14" fontId="15" fillId="0" borderId="0" xfId="0" applyNumberFormat="1" applyFont="1" applyBorder="1" applyAlignment="1" applyProtection="1">
      <alignment horizontal="center" wrapText="1"/>
      <protection hidden="1"/>
    </xf>
    <xf numFmtId="178" fontId="27" fillId="0" borderId="0" xfId="0" applyNumberFormat="1" applyFont="1" applyBorder="1" applyAlignment="1">
      <alignment horizontal="center" wrapText="1"/>
    </xf>
    <xf numFmtId="0" fontId="24" fillId="0" borderId="22" xfId="0" applyFont="1" applyBorder="1" applyAlignment="1" applyProtection="1">
      <alignment horizontal="left" vertical="center" wrapText="1"/>
      <protection hidden="1"/>
    </xf>
    <xf numFmtId="0" fontId="0" fillId="0" borderId="22" xfId="0" applyBorder="1" applyAlignment="1">
      <alignment/>
    </xf>
    <xf numFmtId="0" fontId="15" fillId="0" borderId="0" xfId="0" applyFont="1" applyFill="1" applyBorder="1" applyAlignment="1" applyProtection="1">
      <alignment horizontal="center" vertical="center"/>
      <protection hidden="1"/>
    </xf>
    <xf numFmtId="0" fontId="14" fillId="0" borderId="24" xfId="0" applyFont="1" applyFill="1" applyBorder="1" applyAlignment="1" applyProtection="1">
      <alignment vertical="center"/>
      <protection locked="0"/>
    </xf>
    <xf numFmtId="15" fontId="14" fillId="0" borderId="15" xfId="0" applyNumberFormat="1" applyFont="1" applyFill="1" applyBorder="1" applyAlignment="1" applyProtection="1">
      <alignment horizontal="left" vertical="center"/>
      <protection locked="0"/>
    </xf>
    <xf numFmtId="15" fontId="14" fillId="0" borderId="24" xfId="0" applyNumberFormat="1" applyFont="1" applyFill="1" applyBorder="1" applyAlignment="1" applyProtection="1" quotePrefix="1">
      <alignment horizontal="left" vertical="center"/>
      <protection locked="0"/>
    </xf>
    <xf numFmtId="0" fontId="15" fillId="0" borderId="0" xfId="0" applyFont="1" applyBorder="1" applyAlignment="1" applyProtection="1">
      <alignment horizontal="left" vertical="center" wrapText="1"/>
      <protection hidden="1"/>
    </xf>
    <xf numFmtId="0" fontId="15" fillId="0" borderId="14" xfId="0" applyFont="1" applyBorder="1" applyAlignment="1" applyProtection="1">
      <alignment horizontal="left" vertical="center"/>
      <protection hidden="1"/>
    </xf>
    <xf numFmtId="0" fontId="18" fillId="3" borderId="18" xfId="69" applyFont="1" applyFill="1" applyBorder="1" applyAlignment="1" applyProtection="1">
      <alignment horizontal="left" vertical="center"/>
      <protection hidden="1"/>
    </xf>
    <xf numFmtId="0" fontId="19" fillId="3" borderId="18" xfId="0" applyFont="1" applyFill="1" applyBorder="1" applyAlignment="1" applyProtection="1">
      <alignment vertical="center"/>
      <protection hidden="1"/>
    </xf>
    <xf numFmtId="0" fontId="19" fillId="3" borderId="44" xfId="0" applyFont="1" applyFill="1" applyBorder="1" applyAlignment="1" applyProtection="1">
      <alignment vertical="center"/>
      <protection hidden="1"/>
    </xf>
    <xf numFmtId="14" fontId="14" fillId="0" borderId="15" xfId="0" applyNumberFormat="1" applyFont="1" applyBorder="1" applyAlignment="1" applyProtection="1">
      <alignment horizontal="center" wrapText="1"/>
      <protection hidden="1"/>
    </xf>
    <xf numFmtId="0" fontId="0" fillId="0" borderId="24" xfId="0" applyFont="1" applyBorder="1" applyAlignment="1">
      <alignment horizontal="center" wrapText="1"/>
    </xf>
    <xf numFmtId="178" fontId="26" fillId="0" borderId="15" xfId="0" applyNumberFormat="1" applyFont="1" applyBorder="1" applyAlignment="1" applyProtection="1">
      <alignment horizontal="center" wrapText="1"/>
      <protection hidden="1"/>
    </xf>
    <xf numFmtId="0" fontId="0" fillId="0" borderId="24" xfId="0" applyBorder="1" applyAlignment="1">
      <alignment horizontal="center" wrapText="1"/>
    </xf>
    <xf numFmtId="0" fontId="16" fillId="0" borderId="0" xfId="0" applyFont="1" applyFill="1" applyBorder="1" applyAlignment="1" applyProtection="1">
      <alignment vertical="center" wrapText="1" shrinkToFit="1"/>
      <protection hidden="1"/>
    </xf>
    <xf numFmtId="0" fontId="0" fillId="0" borderId="0" xfId="0" applyAlignment="1">
      <alignment wrapText="1" shrinkToFit="1"/>
    </xf>
    <xf numFmtId="0" fontId="16" fillId="0" borderId="0" xfId="0" applyFont="1" applyFill="1" applyBorder="1" applyAlignment="1" applyProtection="1">
      <alignment vertical="center" wrapText="1"/>
      <protection hidden="1"/>
    </xf>
    <xf numFmtId="0" fontId="0" fillId="0" borderId="0" xfId="0" applyAlignment="1">
      <alignment vertical="center" wrapText="1"/>
    </xf>
    <xf numFmtId="37" fontId="14" fillId="0" borderId="15" xfId="0" applyNumberFormat="1" applyFont="1" applyFill="1" applyBorder="1" applyAlignment="1" applyProtection="1">
      <alignment horizontal="left" vertical="center"/>
      <protection locked="0"/>
    </xf>
    <xf numFmtId="37" fontId="14" fillId="0" borderId="14" xfId="0" applyNumberFormat="1" applyFont="1" applyFill="1" applyBorder="1" applyAlignment="1" applyProtection="1">
      <alignment horizontal="left" vertical="center"/>
      <protection locked="0"/>
    </xf>
    <xf numFmtId="37" fontId="14" fillId="0" borderId="24" xfId="0" applyNumberFormat="1" applyFont="1" applyFill="1" applyBorder="1" applyAlignment="1" applyProtection="1">
      <alignment horizontal="left" vertical="center"/>
      <protection locked="0"/>
    </xf>
    <xf numFmtId="49" fontId="14" fillId="0" borderId="15" xfId="0" applyNumberFormat="1" applyFont="1" applyFill="1" applyBorder="1" applyAlignment="1" applyProtection="1">
      <alignment horizontal="left" vertical="center"/>
      <protection locked="0"/>
    </xf>
    <xf numFmtId="49" fontId="14" fillId="0" borderId="14" xfId="0" applyNumberFormat="1" applyFont="1" applyFill="1" applyBorder="1" applyAlignment="1" applyProtection="1">
      <alignment horizontal="left" vertical="center"/>
      <protection locked="0"/>
    </xf>
    <xf numFmtId="49" fontId="14" fillId="0" borderId="24" xfId="0" applyNumberFormat="1" applyFont="1" applyFill="1" applyBorder="1" applyAlignment="1" applyProtection="1">
      <alignment horizontal="left" vertical="center"/>
      <protection locked="0"/>
    </xf>
    <xf numFmtId="37" fontId="14" fillId="0" borderId="15" xfId="0" applyNumberFormat="1" applyFont="1" applyFill="1" applyBorder="1" applyAlignment="1" applyProtection="1">
      <alignment horizontal="right" vertical="center"/>
      <protection locked="0"/>
    </xf>
    <xf numFmtId="0" fontId="0" fillId="0" borderId="24" xfId="0" applyBorder="1" applyAlignment="1">
      <alignment vertical="center"/>
    </xf>
    <xf numFmtId="37" fontId="8" fillId="0" borderId="15" xfId="46" applyNumberFormat="1" applyFill="1" applyBorder="1" applyAlignment="1" applyProtection="1">
      <alignment horizontal="left" vertical="center"/>
      <protection locked="0"/>
    </xf>
    <xf numFmtId="1" fontId="14" fillId="0" borderId="15" xfId="0" applyNumberFormat="1" applyFont="1" applyFill="1" applyBorder="1" applyAlignment="1" applyProtection="1">
      <alignment vertical="center"/>
      <protection locked="0"/>
    </xf>
    <xf numFmtId="1" fontId="14" fillId="0" borderId="24" xfId="0" applyNumberFormat="1" applyFont="1" applyFill="1" applyBorder="1" applyAlignment="1" applyProtection="1">
      <alignment vertical="center"/>
      <protection locked="0"/>
    </xf>
    <xf numFmtId="0" fontId="14" fillId="0" borderId="22" xfId="0" applyFont="1" applyFill="1" applyBorder="1" applyAlignment="1" applyProtection="1">
      <alignment vertical="center"/>
      <protection locked="0"/>
    </xf>
    <xf numFmtId="0" fontId="0" fillId="0" borderId="22" xfId="0" applyFill="1" applyBorder="1" applyAlignment="1" applyProtection="1">
      <alignment vertical="center"/>
      <protection locked="0"/>
    </xf>
    <xf numFmtId="0" fontId="15" fillId="0" borderId="15" xfId="0" applyFont="1" applyBorder="1" applyAlignment="1" applyProtection="1">
      <alignment vertical="center"/>
      <protection hidden="1"/>
    </xf>
    <xf numFmtId="0" fontId="23" fillId="0" borderId="14" xfId="0" applyFont="1" applyBorder="1" applyAlignment="1">
      <alignment vertical="center"/>
    </xf>
    <xf numFmtId="0" fontId="23" fillId="0" borderId="24" xfId="0" applyFont="1" applyBorder="1" applyAlignment="1">
      <alignment vertical="center"/>
    </xf>
    <xf numFmtId="0" fontId="14" fillId="0" borderId="0" xfId="0" applyFont="1" applyBorder="1" applyAlignment="1" applyProtection="1">
      <alignment horizontal="left" vertical="top" wrapText="1"/>
      <protection hidden="1"/>
    </xf>
    <xf numFmtId="14" fontId="15" fillId="0" borderId="18" xfId="0" applyNumberFormat="1" applyFont="1" applyBorder="1" applyAlignment="1" applyProtection="1">
      <alignment horizontal="center" wrapText="1"/>
      <protection hidden="1"/>
    </xf>
    <xf numFmtId="14" fontId="15" fillId="0" borderId="0" xfId="0" applyNumberFormat="1" applyFont="1" applyBorder="1" applyAlignment="1" applyProtection="1">
      <alignment horizontal="center" wrapText="1"/>
      <protection hidden="1"/>
    </xf>
    <xf numFmtId="0" fontId="15" fillId="0" borderId="0" xfId="0" applyFont="1" applyBorder="1" applyAlignment="1" applyProtection="1">
      <alignment horizontal="center" wrapText="1"/>
      <protection hidden="1"/>
    </xf>
    <xf numFmtId="0" fontId="14" fillId="0" borderId="0" xfId="0" applyFont="1" applyBorder="1" applyAlignment="1" applyProtection="1">
      <alignment horizontal="justify" vertical="top" wrapText="1"/>
      <protection hidden="1"/>
    </xf>
    <xf numFmtId="0" fontId="0" fillId="0" borderId="0" xfId="0" applyAlignment="1">
      <alignment/>
    </xf>
    <xf numFmtId="0" fontId="16" fillId="0" borderId="0" xfId="0" applyNumberFormat="1" applyFont="1" applyBorder="1" applyAlignment="1" applyProtection="1">
      <alignment wrapText="1"/>
      <protection hidden="1"/>
    </xf>
    <xf numFmtId="0" fontId="0" fillId="0" borderId="0" xfId="0" applyAlignment="1">
      <alignment wrapText="1"/>
    </xf>
    <xf numFmtId="0" fontId="15" fillId="0" borderId="0" xfId="0" applyFont="1" applyFill="1" applyBorder="1" applyAlignment="1" applyProtection="1">
      <alignment horizontal="left" vertical="center" wrapText="1"/>
      <protection hidden="1"/>
    </xf>
    <xf numFmtId="0" fontId="0" fillId="0" borderId="0" xfId="0" applyFont="1" applyAlignment="1">
      <alignment wrapText="1"/>
    </xf>
    <xf numFmtId="0" fontId="14" fillId="0" borderId="15" xfId="0" applyFont="1" applyBorder="1" applyAlignment="1" applyProtection="1">
      <alignment horizontal="left" vertical="center"/>
      <protection hidden="1"/>
    </xf>
    <xf numFmtId="0" fontId="0" fillId="0" borderId="14" xfId="0" applyBorder="1" applyAlignment="1">
      <alignment/>
    </xf>
    <xf numFmtId="0" fontId="0" fillId="0" borderId="24" xfId="0" applyBorder="1" applyAlignment="1">
      <alignment/>
    </xf>
    <xf numFmtId="37" fontId="24" fillId="0" borderId="0" xfId="0" applyNumberFormat="1" applyFont="1" applyFill="1" applyBorder="1" applyAlignment="1" applyProtection="1">
      <alignment horizontal="left" vertical="center" wrapText="1"/>
      <protection/>
    </xf>
    <xf numFmtId="0" fontId="24" fillId="0" borderId="22" xfId="0" applyFont="1" applyBorder="1" applyAlignment="1" applyProtection="1">
      <alignment horizontal="left" vertical="center" wrapText="1"/>
      <protection hidden="1"/>
    </xf>
    <xf numFmtId="0" fontId="28" fillId="0" borderId="22" xfId="0" applyFont="1" applyBorder="1" applyAlignment="1">
      <alignment vertical="center" wrapText="1"/>
    </xf>
    <xf numFmtId="0" fontId="14" fillId="0" borderId="15" xfId="0" applyFont="1" applyBorder="1" applyAlignment="1" applyProtection="1">
      <alignment vertical="top"/>
      <protection hidden="1"/>
    </xf>
    <xf numFmtId="0" fontId="0" fillId="0" borderId="24" xfId="0" applyBorder="1" applyAlignment="1">
      <alignment vertical="top"/>
    </xf>
    <xf numFmtId="0" fontId="14" fillId="0" borderId="15" xfId="0" applyFont="1" applyBorder="1" applyAlignment="1" applyProtection="1">
      <alignment/>
      <protection hidden="1"/>
    </xf>
    <xf numFmtId="0" fontId="14" fillId="0" borderId="24" xfId="0" applyFont="1" applyBorder="1" applyAlignment="1" applyProtection="1">
      <alignment/>
      <protection hidden="1"/>
    </xf>
    <xf numFmtId="14" fontId="14" fillId="0" borderId="24" xfId="0" applyNumberFormat="1" applyFont="1" applyFill="1" applyBorder="1" applyAlignment="1" applyProtection="1">
      <alignment vertical="center"/>
      <protection locked="0"/>
    </xf>
  </cellXfs>
  <cellStyles count="7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Custom - Opmaakprofiel8" xfId="41"/>
    <cellStyle name="Data   - Opmaakprofiel2" xfId="42"/>
    <cellStyle name="Gekoppelde cel" xfId="43"/>
    <cellStyle name="Followed Hyperlink" xfId="44"/>
    <cellStyle name="Goed" xfId="45"/>
    <cellStyle name="Hyperlink" xfId="46"/>
    <cellStyle name="Invoer" xfId="47"/>
    <cellStyle name="Comma" xfId="48"/>
    <cellStyle name="Comma [0]" xfId="49"/>
    <cellStyle name="Kop 1" xfId="50"/>
    <cellStyle name="Kop 2" xfId="51"/>
    <cellStyle name="Kop 3" xfId="52"/>
    <cellStyle name="Kop 4" xfId="53"/>
    <cellStyle name="Labels - Opmaakprofiel3" xfId="54"/>
    <cellStyle name="Neutraal" xfId="55"/>
    <cellStyle name="Normal - Opmaakprofiel1" xfId="56"/>
    <cellStyle name="Normal - Opmaakprofiel2" xfId="57"/>
    <cellStyle name="Normal - Opmaakprofiel3" xfId="58"/>
    <cellStyle name="Normal - Opmaakprofiel4" xfId="59"/>
    <cellStyle name="Normal - Opmaakprofiel5" xfId="60"/>
    <cellStyle name="Normal - Opmaakprofiel6" xfId="61"/>
    <cellStyle name="Normal - Opmaakprofiel7" xfId="62"/>
    <cellStyle name="Normal - Opmaakprofiel8" xfId="63"/>
    <cellStyle name="Notitie" xfId="64"/>
    <cellStyle name="Ongeldig" xfId="65"/>
    <cellStyle name="Percent" xfId="66"/>
    <cellStyle name="Reset  - Opmaakprofiel7" xfId="67"/>
    <cellStyle name="Standaard_010-020 Productieafspraken 2010 voorlopige nacalculatie 2009" xfId="68"/>
    <cellStyle name="Standaard_Concept nac 2004 ent II" xfId="69"/>
    <cellStyle name="Standaard_Map1_1" xfId="70"/>
    <cellStyle name="Standaard_productieafsprakenformulier 2007 categoraal epilepsie radiotherapeutische centra versie 16-1" xfId="71"/>
    <cellStyle name="Tabelstandaard" xfId="72"/>
    <cellStyle name="Tabelstandaard financieel" xfId="73"/>
    <cellStyle name="Tabelstandaard negatief" xfId="74"/>
    <cellStyle name="Tabelstandaard Totaal" xfId="75"/>
    <cellStyle name="Tabelstandaard Totaal Negatief" xfId="76"/>
    <cellStyle name="Table  - Opmaakprofiel6" xfId="77"/>
    <cellStyle name="Titel" xfId="78"/>
    <cellStyle name="Title  - Opmaakprofiel1" xfId="79"/>
    <cellStyle name="Totaal" xfId="80"/>
    <cellStyle name="TotCol - Opmaakprofiel5" xfId="81"/>
    <cellStyle name="TotRow - Opmaakprofiel4" xfId="82"/>
    <cellStyle name="Uitvoer" xfId="83"/>
    <cellStyle name="Currency" xfId="84"/>
    <cellStyle name="Currency [0]" xfId="85"/>
    <cellStyle name="Verklarende tekst" xfId="86"/>
    <cellStyle name="Waarschuwingstekst" xfId="87"/>
  </cellStyles>
  <dxfs count="6">
    <dxf>
      <fill>
        <patternFill>
          <bgColor indexed="47"/>
        </patternFill>
      </fill>
    </dxf>
    <dxf>
      <font>
        <color indexed="9"/>
      </font>
      <fill>
        <patternFill>
          <bgColor indexed="10"/>
        </patternFill>
      </fill>
    </dxf>
    <dxf>
      <fill>
        <patternFill>
          <bgColor indexed="47"/>
        </patternFill>
      </fill>
    </dxf>
    <dxf>
      <font>
        <color indexed="43"/>
      </font>
      <fill>
        <patternFill>
          <bgColor indexed="9"/>
        </patternFill>
      </fill>
    </dxf>
    <dxf>
      <font>
        <color indexed="43"/>
      </font>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2DCD3"/>
      <rgbColor rgb="0099CCFF"/>
      <rgbColor rgb="00FF99CC"/>
      <rgbColor rgb="00CC99FF"/>
      <rgbColor rgb="00D7DCE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1</xdr:row>
      <xdr:rowOff>28575</xdr:rowOff>
    </xdr:from>
    <xdr:to>
      <xdr:col>14</xdr:col>
      <xdr:colOff>200025</xdr:colOff>
      <xdr:row>6</xdr:row>
      <xdr:rowOff>133350</xdr:rowOff>
    </xdr:to>
    <xdr:pic>
      <xdr:nvPicPr>
        <xdr:cNvPr id="1" name="Picture 44" descr="01 nza logo pms 100mm PMS 463 [basis]"/>
        <xdr:cNvPicPr preferRelativeResize="1">
          <a:picLocks noChangeAspect="1"/>
        </xdr:cNvPicPr>
      </xdr:nvPicPr>
      <xdr:blipFill>
        <a:blip r:embed="rId1"/>
        <a:stretch>
          <a:fillRect/>
        </a:stretch>
      </xdr:blipFill>
      <xdr:spPr>
        <a:xfrm>
          <a:off x="7658100" y="219075"/>
          <a:ext cx="2324100" cy="1114425"/>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mbrd.NZA\Local%20Settings\Temporary%20Internet%20Files\OLK606\100%20revalidatie%20formulier%20produktieafspraken%202008%207-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oorblad"/>
      <sheetName val="inhoudsopgave"/>
      <sheetName val="productie"/>
      <sheetName val="overige kosten"/>
      <sheetName val="dure geneesmiddelen"/>
      <sheetName val="voorlopige nacalculatie"/>
      <sheetName val="BladA"/>
      <sheetName val="BladB"/>
    </sheetNames>
  </externalBook>
</externalLink>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Blad2"/>
  <dimension ref="A1:U97"/>
  <sheetViews>
    <sheetView showGridLines="0" showZeros="0" tabSelected="1" showOutlineSymbols="0" zoomScaleSheetLayoutView="100" zoomScalePageLayoutView="0" workbookViewId="0" topLeftCell="A10">
      <selection activeCell="J45" sqref="J45"/>
    </sheetView>
  </sheetViews>
  <sheetFormatPr defaultColWidth="9.140625" defaultRowHeight="12.75"/>
  <cols>
    <col min="1" max="1" width="6.57421875" style="54" customWidth="1"/>
    <col min="2" max="2" width="6.7109375" style="1" customWidth="1"/>
    <col min="3" max="3" width="8.140625" style="54" customWidth="1"/>
    <col min="4" max="4" width="23.8515625" style="54" customWidth="1"/>
    <col min="5" max="5" width="6.7109375" style="54" customWidth="1"/>
    <col min="6" max="6" width="7.28125" style="54" customWidth="1"/>
    <col min="7" max="7" width="2.7109375" style="54" customWidth="1"/>
    <col min="8" max="8" width="6.7109375" style="54" customWidth="1"/>
    <col min="9" max="9" width="6.7109375" style="1" customWidth="1"/>
    <col min="10" max="10" width="21.7109375" style="1" customWidth="1"/>
    <col min="11" max="11" width="14.00390625" style="1" customWidth="1"/>
    <col min="12" max="12" width="12.57421875" style="1" customWidth="1"/>
    <col min="13" max="13" width="15.421875" style="54" customWidth="1"/>
    <col min="14" max="14" width="7.57421875" style="54" customWidth="1"/>
    <col min="15" max="16384" width="9.140625" style="54" customWidth="1"/>
  </cols>
  <sheetData>
    <row r="1" spans="1:18" s="52" customFormat="1" ht="15" customHeight="1">
      <c r="A1" s="82"/>
      <c r="B1" s="81"/>
      <c r="C1" s="81"/>
      <c r="D1" s="81"/>
      <c r="E1" s="7"/>
      <c r="F1" s="7"/>
      <c r="G1" s="7"/>
      <c r="H1" s="7"/>
      <c r="I1" s="29"/>
      <c r="J1" s="29"/>
      <c r="K1" s="29"/>
      <c r="L1" s="29"/>
      <c r="M1" s="7"/>
      <c r="N1" s="7"/>
      <c r="O1" s="7"/>
      <c r="P1" s="7"/>
      <c r="Q1" s="7"/>
      <c r="R1" s="7"/>
    </row>
    <row r="2" spans="2:18" s="53" customFormat="1" ht="18">
      <c r="B2" s="23"/>
      <c r="C2" s="23"/>
      <c r="E2" s="25"/>
      <c r="F2" s="26"/>
      <c r="G2" s="27"/>
      <c r="H2" s="27"/>
      <c r="I2" s="23"/>
      <c r="J2" s="23"/>
      <c r="K2" s="11"/>
      <c r="L2" s="28">
        <f>IF(OR(K4=1996,K4=2000,K4=2004),366,365)</f>
        <v>365</v>
      </c>
      <c r="M2" s="11"/>
      <c r="N2" s="11"/>
      <c r="O2" s="10"/>
      <c r="P2" s="10"/>
      <c r="Q2" s="10"/>
      <c r="R2" s="10"/>
    </row>
    <row r="3" spans="1:18" ht="18">
      <c r="A3" s="3"/>
      <c r="B3" s="9"/>
      <c r="C3" s="8"/>
      <c r="D3" s="24"/>
      <c r="E3" s="8"/>
      <c r="F3" s="8"/>
      <c r="G3" s="10"/>
      <c r="H3" s="8"/>
      <c r="I3" s="9"/>
      <c r="J3" s="9"/>
      <c r="K3" s="9"/>
      <c r="L3" s="9"/>
      <c r="M3" s="8"/>
      <c r="N3" s="8"/>
      <c r="O3" s="8"/>
      <c r="P3" s="8"/>
      <c r="Q3" s="8"/>
      <c r="R3" s="8"/>
    </row>
    <row r="4" spans="1:18" ht="18">
      <c r="A4" s="23" t="s">
        <v>406</v>
      </c>
      <c r="B4" s="9"/>
      <c r="C4" s="8"/>
      <c r="G4" s="77"/>
      <c r="I4" s="80"/>
      <c r="K4" s="24">
        <v>2012</v>
      </c>
      <c r="L4" s="9"/>
      <c r="M4" s="8"/>
      <c r="N4" s="8"/>
      <c r="O4" s="8"/>
      <c r="P4" s="8"/>
      <c r="Q4" s="8"/>
      <c r="R4" s="8"/>
    </row>
    <row r="5" spans="1:18" ht="12.75">
      <c r="A5" s="30"/>
      <c r="B5" s="9"/>
      <c r="C5" s="8"/>
      <c r="D5" s="8"/>
      <c r="E5" s="8"/>
      <c r="F5" s="8"/>
      <c r="G5" s="10"/>
      <c r="H5" s="8"/>
      <c r="I5" s="9"/>
      <c r="J5" s="9"/>
      <c r="K5" s="9"/>
      <c r="L5" s="9"/>
      <c r="M5" s="8"/>
      <c r="N5" s="8"/>
      <c r="O5" s="8"/>
      <c r="P5" s="8"/>
      <c r="Q5" s="175" t="s">
        <v>411</v>
      </c>
      <c r="R5" s="8"/>
    </row>
    <row r="6" spans="1:18" ht="12.75">
      <c r="A6" s="201" t="s">
        <v>401</v>
      </c>
      <c r="B6" s="201"/>
      <c r="C6" s="201"/>
      <c r="D6" s="201"/>
      <c r="E6" s="201"/>
      <c r="F6" s="201"/>
      <c r="G6" s="201"/>
      <c r="H6" s="201"/>
      <c r="I6" s="201"/>
      <c r="J6" s="201"/>
      <c r="K6" s="201"/>
      <c r="L6" s="9"/>
      <c r="M6" s="8"/>
      <c r="N6" s="8"/>
      <c r="O6" s="8"/>
      <c r="P6" s="8"/>
      <c r="Q6" s="175" t="s">
        <v>412</v>
      </c>
      <c r="R6" s="8"/>
    </row>
    <row r="7" spans="1:18" ht="12.75">
      <c r="A7" s="201"/>
      <c r="B7" s="201"/>
      <c r="C7" s="201"/>
      <c r="D7" s="201"/>
      <c r="E7" s="201"/>
      <c r="F7" s="201"/>
      <c r="G7" s="201"/>
      <c r="H7" s="201"/>
      <c r="I7" s="201"/>
      <c r="J7" s="201"/>
      <c r="K7" s="201"/>
      <c r="L7" s="9"/>
      <c r="M7" s="8"/>
      <c r="N7" s="8"/>
      <c r="O7" s="8"/>
      <c r="P7" s="8"/>
      <c r="Q7" s="175" t="s">
        <v>413</v>
      </c>
      <c r="R7" s="8"/>
    </row>
    <row r="8" spans="1:18" s="48" customFormat="1" ht="12.75" customHeight="1">
      <c r="A8" s="12"/>
      <c r="B8" s="12"/>
      <c r="C8" s="12"/>
      <c r="D8" s="12"/>
      <c r="E8" s="34"/>
      <c r="F8" s="35"/>
      <c r="G8" s="12"/>
      <c r="H8" s="17"/>
      <c r="I8" s="17"/>
      <c r="J8" s="17"/>
      <c r="K8" s="55"/>
      <c r="L8" s="55"/>
      <c r="M8" s="14"/>
      <c r="N8" s="14"/>
      <c r="O8" s="17"/>
      <c r="P8" s="17"/>
      <c r="Q8" s="176" t="s">
        <v>414</v>
      </c>
      <c r="R8" s="17"/>
    </row>
    <row r="9" spans="1:18" s="48" customFormat="1" ht="12">
      <c r="A9" s="203" t="str">
        <f>IF(F11&lt;1,"U dient het NZa-nummer in te vullen","")</f>
        <v>U dient het NZa-nummer in te vullen</v>
      </c>
      <c r="B9" s="204"/>
      <c r="C9" s="204"/>
      <c r="D9" s="205"/>
      <c r="E9" s="33" t="s">
        <v>85</v>
      </c>
      <c r="F9" s="36" t="s">
        <v>84</v>
      </c>
      <c r="G9" s="12"/>
      <c r="H9" s="17"/>
      <c r="I9" s="17"/>
      <c r="J9" s="12"/>
      <c r="K9" s="190"/>
      <c r="L9" s="55"/>
      <c r="O9" s="17"/>
      <c r="P9" s="17"/>
      <c r="Q9" s="176" t="s">
        <v>415</v>
      </c>
      <c r="R9" s="17"/>
    </row>
    <row r="10" spans="1:21" s="48" customFormat="1" ht="12.75">
      <c r="A10" s="227" t="s">
        <v>410</v>
      </c>
      <c r="B10" s="228"/>
      <c r="C10" s="229"/>
      <c r="D10" s="225"/>
      <c r="E10" s="226"/>
      <c r="F10" s="226"/>
      <c r="G10" s="172">
        <f>(E11*10000)+F11</f>
        <v>0</v>
      </c>
      <c r="H10" s="17"/>
      <c r="I10" s="17"/>
      <c r="J10" s="17"/>
      <c r="K10" s="191"/>
      <c r="L10" s="233"/>
      <c r="M10" s="233"/>
      <c r="N10" s="233"/>
      <c r="O10" s="17"/>
      <c r="P10" s="17"/>
      <c r="Q10" s="176" t="s">
        <v>416</v>
      </c>
      <c r="R10" s="114"/>
      <c r="S10" s="114"/>
      <c r="T10" s="114"/>
      <c r="U10" s="114"/>
    </row>
    <row r="11" spans="1:21" s="48" customFormat="1" ht="12.75">
      <c r="A11" s="42" t="s">
        <v>31</v>
      </c>
      <c r="B11" s="15"/>
      <c r="C11" s="15"/>
      <c r="D11" s="44"/>
      <c r="E11" s="38"/>
      <c r="F11" s="182"/>
      <c r="G11" s="12"/>
      <c r="H11" s="17"/>
      <c r="I11" s="17"/>
      <c r="J11" s="17"/>
      <c r="K11" s="191"/>
      <c r="L11" s="231"/>
      <c r="M11" s="231"/>
      <c r="N11" s="232"/>
      <c r="O11" s="12"/>
      <c r="P11" s="17"/>
      <c r="Q11" s="176" t="s">
        <v>417</v>
      </c>
      <c r="R11" s="114"/>
      <c r="S11" s="114"/>
      <c r="T11" s="114"/>
      <c r="U11" s="114"/>
    </row>
    <row r="12" spans="1:21" s="48" customFormat="1" ht="12.75">
      <c r="A12" s="42" t="s">
        <v>389</v>
      </c>
      <c r="B12" s="15"/>
      <c r="C12" s="15"/>
      <c r="D12" s="44"/>
      <c r="E12" s="223"/>
      <c r="F12" s="224"/>
      <c r="G12" s="12"/>
      <c r="H12" s="17"/>
      <c r="I12" s="17"/>
      <c r="J12" s="17"/>
      <c r="K12" s="192"/>
      <c r="L12" s="206" t="s">
        <v>1</v>
      </c>
      <c r="M12" s="207"/>
      <c r="N12" s="193"/>
      <c r="O12" s="17"/>
      <c r="P12" s="17"/>
      <c r="Q12" s="173"/>
      <c r="R12" s="114"/>
      <c r="S12" s="114"/>
      <c r="T12" s="114"/>
      <c r="U12" s="114"/>
    </row>
    <row r="13" spans="1:21" s="57" customFormat="1" ht="12.75">
      <c r="A13" s="166" t="s">
        <v>404</v>
      </c>
      <c r="B13" s="37"/>
      <c r="C13" s="56"/>
      <c r="D13" s="44"/>
      <c r="E13" s="13"/>
      <c r="F13" s="48"/>
      <c r="G13" s="12"/>
      <c r="H13" s="17"/>
      <c r="I13" s="17"/>
      <c r="J13" s="17"/>
      <c r="K13" s="192"/>
      <c r="L13" s="208" t="s">
        <v>441</v>
      </c>
      <c r="M13" s="209"/>
      <c r="N13" s="194"/>
      <c r="O13" s="21"/>
      <c r="P13" s="21"/>
      <c r="Q13" s="174"/>
      <c r="R13" s="114"/>
      <c r="S13" s="114"/>
      <c r="T13" s="114"/>
      <c r="U13" s="114"/>
    </row>
    <row r="14" spans="1:21" s="57" customFormat="1" ht="12.75">
      <c r="A14" s="236" t="s">
        <v>430</v>
      </c>
      <c r="B14" s="237"/>
      <c r="C14" s="237"/>
      <c r="D14" s="237"/>
      <c r="E14" s="237"/>
      <c r="F14" s="237"/>
      <c r="G14" s="237"/>
      <c r="H14" s="237"/>
      <c r="I14" s="237"/>
      <c r="J14" s="237"/>
      <c r="K14" s="237"/>
      <c r="L14" s="237"/>
      <c r="M14" s="237"/>
      <c r="N14" s="237"/>
      <c r="O14" s="21"/>
      <c r="P14" s="21"/>
      <c r="Q14" s="174"/>
      <c r="R14" s="114"/>
      <c r="S14" s="114"/>
      <c r="T14" s="114"/>
      <c r="U14" s="114"/>
    </row>
    <row r="15" spans="1:21" s="6" customFormat="1" ht="21.75" customHeight="1">
      <c r="A15" s="237"/>
      <c r="B15" s="237"/>
      <c r="C15" s="237"/>
      <c r="D15" s="237"/>
      <c r="E15" s="237"/>
      <c r="F15" s="237"/>
      <c r="G15" s="237"/>
      <c r="H15" s="237"/>
      <c r="I15" s="237"/>
      <c r="J15" s="237"/>
      <c r="K15" s="237"/>
      <c r="L15" s="237"/>
      <c r="M15" s="237"/>
      <c r="N15" s="237"/>
      <c r="O15" s="21"/>
      <c r="P15" s="21"/>
      <c r="Q15" s="174"/>
      <c r="R15" s="114"/>
      <c r="S15" s="114"/>
      <c r="T15" s="114"/>
      <c r="U15" s="114"/>
    </row>
    <row r="16" spans="1:21" s="6" customFormat="1" ht="12.75" customHeight="1" thickBot="1">
      <c r="A16" s="165"/>
      <c r="B16" s="165"/>
      <c r="C16" s="165"/>
      <c r="D16" s="165"/>
      <c r="E16" s="165"/>
      <c r="F16" s="165"/>
      <c r="G16" s="165"/>
      <c r="H16" s="165"/>
      <c r="I16" s="165"/>
      <c r="J16" s="165"/>
      <c r="K16" s="165"/>
      <c r="L16" s="165"/>
      <c r="M16" s="165"/>
      <c r="N16" s="165"/>
      <c r="O16" s="21"/>
      <c r="P16" s="21"/>
      <c r="Q16" s="174"/>
      <c r="R16" s="114"/>
      <c r="S16" s="114"/>
      <c r="T16" s="114"/>
      <c r="U16" s="114"/>
    </row>
    <row r="17" spans="1:21" s="47" customFormat="1" ht="12.75">
      <c r="A17" s="19"/>
      <c r="B17" s="58"/>
      <c r="C17" s="59" t="s">
        <v>63</v>
      </c>
      <c r="D17" s="60"/>
      <c r="E17" s="60"/>
      <c r="F17" s="60"/>
      <c r="G17" s="60"/>
      <c r="H17" s="60"/>
      <c r="I17" s="61"/>
      <c r="J17" s="61"/>
      <c r="K17" s="61"/>
      <c r="L17" s="61"/>
      <c r="M17" s="62"/>
      <c r="N17" s="19"/>
      <c r="O17" s="19"/>
      <c r="P17" s="19"/>
      <c r="Q17" s="19"/>
      <c r="R17" s="114"/>
      <c r="S17" s="114"/>
      <c r="T17" s="114"/>
      <c r="U17" s="114"/>
    </row>
    <row r="18" spans="1:21" s="47" customFormat="1" ht="12.75">
      <c r="A18" s="19"/>
      <c r="B18" s="63"/>
      <c r="C18" s="19"/>
      <c r="D18" s="21"/>
      <c r="E18" s="21"/>
      <c r="F18" s="21"/>
      <c r="G18" s="21"/>
      <c r="H18" s="21"/>
      <c r="I18" s="12"/>
      <c r="J18" s="12"/>
      <c r="K18" s="12"/>
      <c r="L18" s="12"/>
      <c r="M18" s="64"/>
      <c r="N18" s="19"/>
      <c r="O18" s="19"/>
      <c r="P18" s="19"/>
      <c r="Q18" s="19"/>
      <c r="R18" s="114"/>
      <c r="S18" s="114"/>
      <c r="T18" s="114"/>
      <c r="U18" s="114"/>
    </row>
    <row r="19" spans="1:21" s="47" customFormat="1" ht="12.75" customHeight="1">
      <c r="A19" s="19"/>
      <c r="B19" s="63"/>
      <c r="C19" s="21"/>
      <c r="D19" s="230" t="s">
        <v>405</v>
      </c>
      <c r="E19" s="230"/>
      <c r="F19" s="230"/>
      <c r="G19" s="230"/>
      <c r="H19" s="230"/>
      <c r="I19" s="230"/>
      <c r="J19" s="230"/>
      <c r="K19" s="230"/>
      <c r="L19" s="230"/>
      <c r="M19" s="64"/>
      <c r="N19" s="19"/>
      <c r="O19" s="19"/>
      <c r="P19" s="19"/>
      <c r="Q19" s="19"/>
      <c r="R19" s="115"/>
      <c r="S19" s="115"/>
      <c r="T19" s="115"/>
      <c r="U19" s="114"/>
    </row>
    <row r="20" spans="1:21" s="47" customFormat="1" ht="12.75" customHeight="1">
      <c r="A20" s="19"/>
      <c r="B20" s="63"/>
      <c r="C20" s="19"/>
      <c r="D20" s="230"/>
      <c r="E20" s="230"/>
      <c r="F20" s="230"/>
      <c r="G20" s="230"/>
      <c r="H20" s="230"/>
      <c r="I20" s="230"/>
      <c r="J20" s="230"/>
      <c r="K20" s="230"/>
      <c r="L20" s="230"/>
      <c r="M20" s="64"/>
      <c r="N20" s="19"/>
      <c r="O20" s="19"/>
      <c r="P20" s="19"/>
      <c r="Q20" s="19"/>
      <c r="R20" s="114"/>
      <c r="S20" s="114"/>
      <c r="T20" s="114"/>
      <c r="U20" s="114"/>
    </row>
    <row r="21" spans="1:21" s="47" customFormat="1" ht="12.75" customHeight="1">
      <c r="A21" s="19"/>
      <c r="B21" s="63"/>
      <c r="C21" s="21"/>
      <c r="D21" s="234" t="s">
        <v>420</v>
      </c>
      <c r="E21" s="235"/>
      <c r="F21" s="235"/>
      <c r="G21" s="235"/>
      <c r="H21" s="235"/>
      <c r="I21" s="235"/>
      <c r="J21" s="235"/>
      <c r="K21" s="235"/>
      <c r="L21" s="235"/>
      <c r="M21" s="64"/>
      <c r="N21" s="19"/>
      <c r="O21" s="19"/>
      <c r="P21" s="19"/>
      <c r="Q21" s="19"/>
      <c r="R21" s="114"/>
      <c r="S21" s="114"/>
      <c r="T21" s="114"/>
      <c r="U21" s="114"/>
    </row>
    <row r="22" spans="1:21" s="47" customFormat="1" ht="12" customHeight="1">
      <c r="A22" s="19"/>
      <c r="B22" s="63"/>
      <c r="C22" s="21"/>
      <c r="D22" s="235"/>
      <c r="E22" s="235"/>
      <c r="F22" s="235"/>
      <c r="G22" s="235"/>
      <c r="H22" s="235"/>
      <c r="I22" s="235"/>
      <c r="J22" s="235"/>
      <c r="K22" s="235"/>
      <c r="L22" s="235"/>
      <c r="M22" s="64"/>
      <c r="N22" s="19"/>
      <c r="O22" s="19"/>
      <c r="P22" s="19"/>
      <c r="Q22" s="19"/>
      <c r="R22" s="114"/>
      <c r="S22" s="114"/>
      <c r="T22" s="114"/>
      <c r="U22" s="114"/>
    </row>
    <row r="23" spans="1:21" s="47" customFormat="1" ht="12.75">
      <c r="A23" s="19"/>
      <c r="B23" s="63"/>
      <c r="C23" s="21"/>
      <c r="D23" s="12"/>
      <c r="E23" s="12"/>
      <c r="F23" s="12"/>
      <c r="G23" s="12"/>
      <c r="H23" s="12"/>
      <c r="I23" s="12"/>
      <c r="J23" s="12"/>
      <c r="K23" s="12"/>
      <c r="L23" s="12"/>
      <c r="M23" s="64"/>
      <c r="N23" s="19"/>
      <c r="O23" s="19"/>
      <c r="P23" s="19"/>
      <c r="Q23" s="19"/>
      <c r="R23" s="114"/>
      <c r="S23" s="114"/>
      <c r="T23" s="114"/>
      <c r="U23" s="114"/>
    </row>
    <row r="24" spans="1:21" s="47" customFormat="1" ht="12.75">
      <c r="A24" s="19"/>
      <c r="B24" s="63"/>
      <c r="C24" s="21"/>
      <c r="D24" s="65" t="str">
        <f>IF(D25=TRUE,"      Invulvelden gearceerd","      Invulvelden niet gearceerd")</f>
        <v>      Invulvelden gearceerd</v>
      </c>
      <c r="E24" s="66"/>
      <c r="F24" s="67"/>
      <c r="G24" s="21"/>
      <c r="H24" s="21"/>
      <c r="I24" s="19"/>
      <c r="J24" s="19"/>
      <c r="K24" s="19"/>
      <c r="L24" s="19"/>
      <c r="M24" s="68"/>
      <c r="N24" s="19"/>
      <c r="O24" s="19"/>
      <c r="P24" s="19"/>
      <c r="Q24" s="19"/>
      <c r="R24" s="114"/>
      <c r="S24" s="114"/>
      <c r="T24" s="114"/>
      <c r="U24" s="114"/>
    </row>
    <row r="25" spans="1:21" s="75" customFormat="1" ht="13.5" thickBot="1">
      <c r="A25" s="49"/>
      <c r="B25" s="69"/>
      <c r="C25" s="70"/>
      <c r="D25" s="78" t="b">
        <v>1</v>
      </c>
      <c r="E25" s="72"/>
      <c r="F25" s="72"/>
      <c r="G25" s="70"/>
      <c r="H25" s="70"/>
      <c r="I25" s="71"/>
      <c r="J25" s="72"/>
      <c r="K25" s="72"/>
      <c r="L25" s="73"/>
      <c r="M25" s="74"/>
      <c r="N25" s="49"/>
      <c r="O25" s="49"/>
      <c r="P25" s="49"/>
      <c r="Q25" s="49"/>
      <c r="R25" s="114"/>
      <c r="S25" s="114"/>
      <c r="T25" s="114"/>
      <c r="U25" s="114"/>
    </row>
    <row r="26" spans="1:21" s="6" customFormat="1" ht="12.75" customHeight="1">
      <c r="A26" s="169"/>
      <c r="B26" s="34"/>
      <c r="C26" s="169"/>
      <c r="D26" s="169"/>
      <c r="E26" s="169"/>
      <c r="F26" s="169"/>
      <c r="G26" s="169"/>
      <c r="H26" s="169"/>
      <c r="I26" s="34"/>
      <c r="J26" s="34"/>
      <c r="K26" s="76"/>
      <c r="L26" s="12"/>
      <c r="M26" s="14"/>
      <c r="N26" s="14"/>
      <c r="O26" s="21"/>
      <c r="P26" s="21"/>
      <c r="Q26" s="51"/>
      <c r="R26" s="114"/>
      <c r="S26" s="114"/>
      <c r="T26" s="114"/>
      <c r="U26" s="114"/>
    </row>
    <row r="27" spans="1:21" s="4" customFormat="1" ht="16.5" customHeight="1">
      <c r="A27" s="171">
        <v>101</v>
      </c>
      <c r="B27" s="18" t="s">
        <v>419</v>
      </c>
      <c r="C27" s="18"/>
      <c r="D27" s="18"/>
      <c r="E27" s="18"/>
      <c r="F27" s="18"/>
      <c r="G27" s="18"/>
      <c r="H27" s="18"/>
      <c r="I27" s="44"/>
      <c r="J27" s="198"/>
      <c r="K27" s="18"/>
      <c r="L27" s="18"/>
      <c r="M27" s="18"/>
      <c r="N27" s="18"/>
      <c r="O27" s="18"/>
      <c r="P27" s="167" t="s">
        <v>408</v>
      </c>
      <c r="Q27" s="18"/>
      <c r="R27" s="114"/>
      <c r="S27" s="114"/>
      <c r="T27" s="114"/>
      <c r="U27" s="114"/>
    </row>
    <row r="28" spans="1:16" s="5" customFormat="1" ht="16.5" customHeight="1">
      <c r="A28" s="188">
        <f>A27+1</f>
        <v>102</v>
      </c>
      <c r="B28" s="240" t="s">
        <v>423</v>
      </c>
      <c r="C28" s="241"/>
      <c r="D28" s="241"/>
      <c r="E28" s="241"/>
      <c r="F28" s="241"/>
      <c r="G28" s="241"/>
      <c r="H28" s="241"/>
      <c r="I28" s="242"/>
      <c r="J28" s="151"/>
      <c r="K28" s="170"/>
      <c r="L28" s="4"/>
      <c r="M28" s="114"/>
      <c r="N28" s="114"/>
      <c r="O28" s="114"/>
      <c r="P28" s="168" t="s">
        <v>421</v>
      </c>
    </row>
    <row r="29" spans="1:16" s="5" customFormat="1" ht="16.5" customHeight="1">
      <c r="A29" s="171">
        <f>A28+1</f>
        <v>103</v>
      </c>
      <c r="B29" s="153" t="s">
        <v>407</v>
      </c>
      <c r="C29" s="145"/>
      <c r="D29" s="145"/>
      <c r="E29" s="154"/>
      <c r="F29" s="154"/>
      <c r="G29" s="155"/>
      <c r="H29" s="155"/>
      <c r="I29" s="156"/>
      <c r="J29" s="178">
        <f>J28*0.15</f>
        <v>0</v>
      </c>
      <c r="K29" s="148"/>
      <c r="M29" s="114"/>
      <c r="N29" s="114"/>
      <c r="O29" s="114"/>
      <c r="P29" s="180" t="s">
        <v>422</v>
      </c>
    </row>
    <row r="30" spans="1:15" s="5" customFormat="1" ht="16.5" customHeight="1">
      <c r="A30" s="150"/>
      <c r="B30" s="202"/>
      <c r="C30" s="202"/>
      <c r="D30" s="202"/>
      <c r="E30" s="143"/>
      <c r="F30" s="143"/>
      <c r="G30" s="143"/>
      <c r="H30" s="143"/>
      <c r="I30" s="15"/>
      <c r="J30" s="143"/>
      <c r="K30" s="142"/>
      <c r="M30" s="114"/>
      <c r="N30" s="114"/>
      <c r="O30" s="114"/>
    </row>
    <row r="31" spans="1:15" s="5" customFormat="1" ht="16.5" customHeight="1">
      <c r="A31" s="188">
        <f>A29+1</f>
        <v>104</v>
      </c>
      <c r="B31" s="157" t="s">
        <v>424</v>
      </c>
      <c r="C31" s="158"/>
      <c r="D31" s="158"/>
      <c r="E31" s="159"/>
      <c r="F31" s="159"/>
      <c r="G31" s="160"/>
      <c r="H31" s="160"/>
      <c r="I31" s="161"/>
      <c r="J31" s="149"/>
      <c r="K31" s="147"/>
      <c r="M31" s="114"/>
      <c r="N31" s="114"/>
      <c r="O31" s="114"/>
    </row>
    <row r="32" spans="1:15" s="5" customFormat="1" ht="16.5" customHeight="1">
      <c r="A32" s="188">
        <f>A31+1</f>
        <v>105</v>
      </c>
      <c r="B32" s="157" t="s">
        <v>425</v>
      </c>
      <c r="C32" s="158"/>
      <c r="D32" s="158"/>
      <c r="E32" s="159"/>
      <c r="F32" s="159"/>
      <c r="G32" s="160"/>
      <c r="H32" s="160"/>
      <c r="I32" s="161"/>
      <c r="J32" s="149"/>
      <c r="K32" s="147"/>
      <c r="M32" s="114"/>
      <c r="N32" s="114"/>
      <c r="O32" s="114"/>
    </row>
    <row r="33" spans="1:15" s="5" customFormat="1" ht="16.5" customHeight="1">
      <c r="A33" s="188">
        <f>A32+1</f>
        <v>106</v>
      </c>
      <c r="B33" s="163" t="s">
        <v>402</v>
      </c>
      <c r="C33" s="162"/>
      <c r="D33" s="162"/>
      <c r="E33" s="159"/>
      <c r="F33" s="159"/>
      <c r="G33" s="160"/>
      <c r="H33" s="160"/>
      <c r="I33" s="161"/>
      <c r="J33" s="183">
        <f>J31-J32</f>
        <v>0</v>
      </c>
      <c r="K33" s="147"/>
      <c r="M33" s="114"/>
      <c r="N33" s="114"/>
      <c r="O33" s="114"/>
    </row>
    <row r="34" spans="1:15" s="5" customFormat="1" ht="16.5" customHeight="1">
      <c r="A34" s="171">
        <f>A33+1</f>
        <v>107</v>
      </c>
      <c r="B34" s="163" t="s">
        <v>426</v>
      </c>
      <c r="C34" s="162"/>
      <c r="D34" s="162"/>
      <c r="E34" s="164"/>
      <c r="F34" s="164"/>
      <c r="G34" s="160"/>
      <c r="H34" s="160"/>
      <c r="I34" s="161"/>
      <c r="J34" s="184">
        <f>J33*0.95</f>
        <v>0</v>
      </c>
      <c r="K34" s="177" t="str">
        <f>IF(J34&gt;=0,"Door instelling te ontvangen","Door instelling af te dragen")</f>
        <v>Door instelling te ontvangen</v>
      </c>
      <c r="M34" s="114"/>
      <c r="N34" s="114"/>
      <c r="O34" s="114"/>
    </row>
    <row r="35" spans="1:15" s="5" customFormat="1" ht="16.5" customHeight="1">
      <c r="A35" s="189"/>
      <c r="B35" s="195"/>
      <c r="C35" s="196"/>
      <c r="D35" s="196"/>
      <c r="E35" s="196"/>
      <c r="F35" s="196"/>
      <c r="G35" s="196"/>
      <c r="H35" s="196"/>
      <c r="I35" s="196"/>
      <c r="J35" s="196"/>
      <c r="K35" s="146"/>
      <c r="L35" s="146"/>
      <c r="M35" s="146"/>
      <c r="N35" s="114"/>
      <c r="O35" s="114"/>
    </row>
    <row r="36" spans="1:15" s="5" customFormat="1" ht="16.5" customHeight="1">
      <c r="A36" s="171">
        <f>A34+1</f>
        <v>108</v>
      </c>
      <c r="B36" s="163" t="s">
        <v>409</v>
      </c>
      <c r="C36" s="158"/>
      <c r="D36" s="158"/>
      <c r="E36" s="158"/>
      <c r="F36" s="158"/>
      <c r="G36" s="160"/>
      <c r="H36" s="160"/>
      <c r="I36" s="161"/>
      <c r="J36" s="151"/>
      <c r="K36" s="243"/>
      <c r="L36" s="235"/>
      <c r="M36" s="235"/>
      <c r="N36" s="181"/>
      <c r="O36" s="181"/>
    </row>
    <row r="37" spans="1:15" s="5" customFormat="1" ht="15" customHeight="1">
      <c r="A37" s="152"/>
      <c r="B37" s="244" t="str">
        <f>IF(J36&gt;J34,"U kunt maximaal het verwachte verrekenbedrag aanvragen (zie regel 107). Bij een negatief verrekenbedrag kunt u geen voorschot aanvragen.",IF(J36&gt;J29,"U kunt maximaal 15% van het budget 2011 aanvragen (zie regel 103)."," "))</f>
        <v> </v>
      </c>
      <c r="C37" s="245"/>
      <c r="D37" s="245"/>
      <c r="E37" s="245"/>
      <c r="F37" s="245"/>
      <c r="G37" s="245"/>
      <c r="H37" s="245"/>
      <c r="I37" s="245"/>
      <c r="J37" s="245"/>
      <c r="K37" s="235"/>
      <c r="L37" s="235"/>
      <c r="M37" s="235"/>
      <c r="N37" s="114"/>
      <c r="O37" s="114"/>
    </row>
    <row r="38" spans="1:15" s="5" customFormat="1" ht="15" customHeight="1">
      <c r="A38" s="197"/>
      <c r="B38" s="213"/>
      <c r="C38" s="213"/>
      <c r="D38" s="213"/>
      <c r="E38" s="213"/>
      <c r="F38" s="213"/>
      <c r="G38" s="213"/>
      <c r="H38" s="213"/>
      <c r="I38" s="213"/>
      <c r="J38" s="213"/>
      <c r="K38" s="146"/>
      <c r="L38" s="146"/>
      <c r="M38" s="146"/>
      <c r="N38" s="114"/>
      <c r="O38" s="114"/>
    </row>
    <row r="39" spans="1:21" s="5" customFormat="1" ht="16.5" customHeight="1">
      <c r="A39" s="238" t="s">
        <v>431</v>
      </c>
      <c r="B39" s="239"/>
      <c r="C39" s="239"/>
      <c r="D39" s="239"/>
      <c r="E39" s="239"/>
      <c r="F39" s="239"/>
      <c r="G39" s="239"/>
      <c r="H39" s="239"/>
      <c r="I39" s="239"/>
      <c r="J39" s="239"/>
      <c r="K39" s="239"/>
      <c r="L39" s="239"/>
      <c r="M39" s="239"/>
      <c r="N39" s="146"/>
      <c r="O39" s="20"/>
      <c r="P39" s="20"/>
      <c r="Q39" s="20"/>
      <c r="R39" s="114"/>
      <c r="S39" s="114"/>
      <c r="T39" s="114"/>
      <c r="U39" s="114"/>
    </row>
    <row r="40" spans="1:21" s="5" customFormat="1" ht="16.5" customHeight="1">
      <c r="A40" s="239"/>
      <c r="B40" s="239"/>
      <c r="C40" s="239"/>
      <c r="D40" s="239"/>
      <c r="E40" s="239"/>
      <c r="F40" s="239"/>
      <c r="G40" s="239"/>
      <c r="H40" s="239"/>
      <c r="I40" s="239"/>
      <c r="J40" s="239"/>
      <c r="K40" s="239"/>
      <c r="L40" s="239"/>
      <c r="M40" s="239"/>
      <c r="N40" s="146"/>
      <c r="O40" s="20"/>
      <c r="P40" s="20"/>
      <c r="Q40" s="20"/>
      <c r="R40" s="114"/>
      <c r="S40" s="114"/>
      <c r="T40" s="114"/>
      <c r="U40" s="114"/>
    </row>
    <row r="41" spans="1:21" s="2" customFormat="1" ht="12.75" customHeight="1">
      <c r="A41" s="39" t="s">
        <v>58</v>
      </c>
      <c r="B41" s="40"/>
      <c r="C41" s="41"/>
      <c r="D41" s="214"/>
      <c r="E41" s="215"/>
      <c r="F41" s="216"/>
      <c r="G41" s="146"/>
      <c r="H41" s="45" t="s">
        <v>403</v>
      </c>
      <c r="I41" s="15"/>
      <c r="J41" s="15"/>
      <c r="K41" s="15"/>
      <c r="L41" s="15"/>
      <c r="M41" s="44"/>
      <c r="N41" s="146"/>
      <c r="O41" s="17"/>
      <c r="P41" s="17"/>
      <c r="Q41" s="17"/>
      <c r="R41" s="114"/>
      <c r="S41" s="114"/>
      <c r="T41" s="114"/>
      <c r="U41" s="114"/>
    </row>
    <row r="42" spans="1:21" ht="20.25" customHeight="1">
      <c r="A42" s="42" t="s">
        <v>59</v>
      </c>
      <c r="B42" s="15"/>
      <c r="C42" s="44"/>
      <c r="D42" s="214"/>
      <c r="E42" s="215"/>
      <c r="F42" s="216"/>
      <c r="G42" s="146"/>
      <c r="H42" s="141"/>
      <c r="I42" s="140" t="s">
        <v>61</v>
      </c>
      <c r="J42" s="140"/>
      <c r="K42" s="140"/>
      <c r="L42" s="16"/>
      <c r="M42" s="132"/>
      <c r="N42" s="146"/>
      <c r="R42" s="114"/>
      <c r="S42" s="114"/>
      <c r="T42" s="114"/>
      <c r="U42" s="114"/>
    </row>
    <row r="43" spans="1:21" ht="16.5" customHeight="1">
      <c r="A43" s="46" t="s">
        <v>64</v>
      </c>
      <c r="B43" s="18"/>
      <c r="C43" s="18"/>
      <c r="D43" s="214"/>
      <c r="E43" s="215"/>
      <c r="F43" s="216"/>
      <c r="G43" s="146"/>
      <c r="H43" s="141"/>
      <c r="I43" s="140"/>
      <c r="J43" s="140"/>
      <c r="K43" s="140"/>
      <c r="L43" s="16"/>
      <c r="M43" s="132"/>
      <c r="N43" s="146"/>
      <c r="R43" s="114"/>
      <c r="S43" s="114"/>
      <c r="T43" s="114"/>
      <c r="U43" s="114"/>
    </row>
    <row r="44" spans="1:21" ht="16.5" customHeight="1">
      <c r="A44" s="42" t="s">
        <v>65</v>
      </c>
      <c r="B44" s="15"/>
      <c r="C44" s="15"/>
      <c r="D44" s="217"/>
      <c r="E44" s="218"/>
      <c r="F44" s="219"/>
      <c r="G44" s="146"/>
      <c r="H44" s="141"/>
      <c r="I44" s="140"/>
      <c r="J44" s="140"/>
      <c r="K44" s="140"/>
      <c r="L44" s="16"/>
      <c r="M44" s="43" t="s">
        <v>67</v>
      </c>
      <c r="N44" s="146"/>
      <c r="R44" s="115"/>
      <c r="S44" s="115"/>
      <c r="T44" s="115"/>
      <c r="U44" s="114"/>
    </row>
    <row r="45" spans="1:21" ht="16.5" customHeight="1">
      <c r="A45" s="42" t="s">
        <v>66</v>
      </c>
      <c r="B45" s="15"/>
      <c r="C45" s="15"/>
      <c r="D45" s="222"/>
      <c r="E45" s="215"/>
      <c r="F45" s="216"/>
      <c r="G45" s="146"/>
      <c r="H45" s="199" t="s">
        <v>60</v>
      </c>
      <c r="I45" s="200"/>
      <c r="J45" s="250"/>
      <c r="K45" s="144" t="s">
        <v>418</v>
      </c>
      <c r="L45" s="220"/>
      <c r="M45" s="221"/>
      <c r="N45" s="146"/>
      <c r="R45" s="114"/>
      <c r="S45" s="114"/>
      <c r="T45" s="114"/>
      <c r="U45" s="114"/>
    </row>
    <row r="46" spans="1:21" ht="11.25" customHeight="1">
      <c r="A46" s="146"/>
      <c r="B46" s="146"/>
      <c r="C46" s="146"/>
      <c r="D46" s="146"/>
      <c r="E46" s="146"/>
      <c r="F46" s="146"/>
      <c r="G46" s="146"/>
      <c r="H46" s="146"/>
      <c r="I46" s="146"/>
      <c r="J46" s="146"/>
      <c r="K46" s="146"/>
      <c r="L46" s="146"/>
      <c r="M46" s="146"/>
      <c r="N46" s="146"/>
      <c r="R46" s="114"/>
      <c r="S46" s="114"/>
      <c r="T46" s="114"/>
      <c r="U46" s="114"/>
    </row>
    <row r="47" spans="1:21" ht="16.5" customHeight="1">
      <c r="A47" s="210" t="s">
        <v>428</v>
      </c>
      <c r="B47" s="211"/>
      <c r="C47" s="211"/>
      <c r="D47" s="211"/>
      <c r="E47" s="211"/>
      <c r="F47" s="211"/>
      <c r="G47" s="211"/>
      <c r="H47" s="211"/>
      <c r="I47" s="211"/>
      <c r="J47" s="211"/>
      <c r="K47" s="211"/>
      <c r="L47" s="211"/>
      <c r="M47" s="211"/>
      <c r="N47" s="146"/>
      <c r="R47" s="114"/>
      <c r="S47" s="114"/>
      <c r="T47" s="114"/>
      <c r="U47" s="114"/>
    </row>
    <row r="48" spans="1:21" ht="12" customHeight="1">
      <c r="A48" s="211"/>
      <c r="B48" s="211"/>
      <c r="C48" s="211"/>
      <c r="D48" s="211"/>
      <c r="E48" s="211"/>
      <c r="F48" s="211"/>
      <c r="G48" s="211"/>
      <c r="H48" s="211"/>
      <c r="I48" s="211"/>
      <c r="J48" s="211"/>
      <c r="K48" s="211"/>
      <c r="L48" s="211"/>
      <c r="M48" s="211"/>
      <c r="N48" s="146"/>
      <c r="R48" s="114"/>
      <c r="S48" s="114"/>
      <c r="T48" s="114"/>
      <c r="U48" s="114"/>
    </row>
    <row r="49" spans="1:21" ht="12" customHeight="1">
      <c r="A49" s="212" t="s">
        <v>427</v>
      </c>
      <c r="B49" s="213"/>
      <c r="C49" s="213"/>
      <c r="D49" s="213"/>
      <c r="E49" s="213"/>
      <c r="F49" s="213"/>
      <c r="G49" s="213"/>
      <c r="H49" s="213"/>
      <c r="I49" s="213"/>
      <c r="J49" s="213"/>
      <c r="K49" s="213"/>
      <c r="L49" s="213"/>
      <c r="M49" s="213"/>
      <c r="N49" s="179"/>
      <c r="R49" s="114"/>
      <c r="S49" s="114"/>
      <c r="T49" s="114"/>
      <c r="U49" s="114"/>
    </row>
    <row r="50" spans="1:21" ht="15.75" customHeight="1">
      <c r="A50" s="213"/>
      <c r="B50" s="213"/>
      <c r="C50" s="213"/>
      <c r="D50" s="213"/>
      <c r="E50" s="213"/>
      <c r="F50" s="213"/>
      <c r="G50" s="213"/>
      <c r="H50" s="213"/>
      <c r="I50" s="213"/>
      <c r="J50" s="213"/>
      <c r="K50" s="213"/>
      <c r="L50" s="213"/>
      <c r="M50" s="213"/>
      <c r="N50" s="155"/>
      <c r="R50" s="115"/>
      <c r="S50" s="115"/>
      <c r="T50" s="115"/>
      <c r="U50" s="114"/>
    </row>
    <row r="51" spans="18:21" ht="12.75">
      <c r="R51" s="114"/>
      <c r="S51" s="114"/>
      <c r="T51" s="114"/>
      <c r="U51" s="114"/>
    </row>
    <row r="52" spans="18:21" ht="12.75">
      <c r="R52" s="114"/>
      <c r="S52" s="114"/>
      <c r="T52" s="114"/>
      <c r="U52" s="114"/>
    </row>
    <row r="53" spans="18:21" ht="12.75">
      <c r="R53" s="114"/>
      <c r="S53" s="114"/>
      <c r="T53" s="114"/>
      <c r="U53" s="114"/>
    </row>
    <row r="54" spans="18:21" ht="12.75">
      <c r="R54" s="114"/>
      <c r="S54" s="114"/>
      <c r="T54" s="114"/>
      <c r="U54" s="114"/>
    </row>
    <row r="55" spans="18:21" ht="12.75">
      <c r="R55" s="114"/>
      <c r="S55" s="114"/>
      <c r="T55" s="114"/>
      <c r="U55" s="114"/>
    </row>
    <row r="56" spans="18:21" ht="12.75">
      <c r="R56" s="114"/>
      <c r="S56" s="114"/>
      <c r="T56" s="114"/>
      <c r="U56" s="114"/>
    </row>
    <row r="57" spans="18:21" ht="12.75">
      <c r="R57" s="114"/>
      <c r="S57" s="114"/>
      <c r="T57" s="114"/>
      <c r="U57" s="114"/>
    </row>
    <row r="58" spans="18:21" ht="12.75">
      <c r="R58" s="114"/>
      <c r="S58" s="114"/>
      <c r="T58" s="114"/>
      <c r="U58" s="114"/>
    </row>
    <row r="59" spans="18:21" ht="12.75">
      <c r="R59" s="114"/>
      <c r="S59" s="114"/>
      <c r="T59" s="114"/>
      <c r="U59" s="114"/>
    </row>
    <row r="60" spans="18:21" ht="12.75">
      <c r="R60" s="114"/>
      <c r="S60" s="114"/>
      <c r="T60" s="114"/>
      <c r="U60" s="114"/>
    </row>
    <row r="61" spans="18:21" ht="12.75">
      <c r="R61" s="114"/>
      <c r="S61" s="114"/>
      <c r="T61" s="114"/>
      <c r="U61" s="114"/>
    </row>
    <row r="62" spans="18:21" ht="12.75">
      <c r="R62" s="114"/>
      <c r="S62" s="114"/>
      <c r="T62" s="114"/>
      <c r="U62" s="114"/>
    </row>
    <row r="63" spans="18:21" ht="12.75">
      <c r="R63" s="114"/>
      <c r="S63" s="114"/>
      <c r="T63" s="114"/>
      <c r="U63" s="114"/>
    </row>
    <row r="64" spans="18:21" ht="12.75">
      <c r="R64" s="114"/>
      <c r="S64" s="114"/>
      <c r="T64" s="114"/>
      <c r="U64" s="114"/>
    </row>
    <row r="65" spans="18:21" ht="12.75">
      <c r="R65" s="114"/>
      <c r="S65" s="114"/>
      <c r="T65" s="114"/>
      <c r="U65" s="114"/>
    </row>
    <row r="66" spans="18:21" ht="12.75">
      <c r="R66" s="114"/>
      <c r="S66" s="114"/>
      <c r="T66" s="114"/>
      <c r="U66" s="114"/>
    </row>
    <row r="67" spans="18:21" ht="12.75">
      <c r="R67" s="114"/>
      <c r="S67" s="114"/>
      <c r="T67" s="114"/>
      <c r="U67" s="114"/>
    </row>
    <row r="68" spans="18:21" ht="12.75">
      <c r="R68" s="114"/>
      <c r="S68" s="114"/>
      <c r="T68" s="114"/>
      <c r="U68" s="114"/>
    </row>
    <row r="69" spans="18:21" ht="12.75">
      <c r="R69" s="114"/>
      <c r="S69" s="114"/>
      <c r="T69" s="114"/>
      <c r="U69" s="114"/>
    </row>
    <row r="70" spans="18:21" ht="12.75">
      <c r="R70" s="114"/>
      <c r="S70" s="114"/>
      <c r="T70" s="114"/>
      <c r="U70" s="114"/>
    </row>
    <row r="71" spans="18:21" ht="12.75">
      <c r="R71" s="114"/>
      <c r="S71" s="114"/>
      <c r="T71" s="114"/>
      <c r="U71" s="114"/>
    </row>
    <row r="72" spans="18:21" ht="12.75">
      <c r="R72" s="114"/>
      <c r="S72" s="114"/>
      <c r="T72" s="114"/>
      <c r="U72" s="114"/>
    </row>
    <row r="73" spans="18:21" ht="12.75">
      <c r="R73" s="114"/>
      <c r="S73" s="114"/>
      <c r="T73" s="114"/>
      <c r="U73" s="114"/>
    </row>
    <row r="74" spans="18:21" ht="12.75">
      <c r="R74" s="114"/>
      <c r="S74" s="114"/>
      <c r="T74" s="114"/>
      <c r="U74" s="114"/>
    </row>
    <row r="75" spans="18:21" ht="12.75">
      <c r="R75" s="114"/>
      <c r="S75" s="114"/>
      <c r="T75" s="114"/>
      <c r="U75" s="114"/>
    </row>
    <row r="76" spans="18:21" ht="12.75">
      <c r="R76" s="114"/>
      <c r="S76" s="114"/>
      <c r="T76" s="114"/>
      <c r="U76" s="114"/>
    </row>
    <row r="77" spans="18:21" ht="12.75">
      <c r="R77" s="114"/>
      <c r="S77" s="114"/>
      <c r="T77" s="114"/>
      <c r="U77" s="114"/>
    </row>
    <row r="78" spans="18:21" ht="12.75">
      <c r="R78" s="114"/>
      <c r="S78" s="114"/>
      <c r="T78" s="114"/>
      <c r="U78" s="114"/>
    </row>
    <row r="79" spans="18:21" ht="12.75">
      <c r="R79" s="114"/>
      <c r="S79" s="114"/>
      <c r="T79" s="114"/>
      <c r="U79" s="114"/>
    </row>
    <row r="80" spans="18:21" ht="12.75">
      <c r="R80" s="115"/>
      <c r="S80" s="115"/>
      <c r="T80" s="115"/>
      <c r="U80" s="115"/>
    </row>
    <row r="81" spans="18:21" ht="12.75">
      <c r="R81" s="114"/>
      <c r="S81" s="114"/>
      <c r="T81" s="114"/>
      <c r="U81" s="114"/>
    </row>
    <row r="82" spans="18:21" ht="12.75">
      <c r="R82" s="114"/>
      <c r="S82" s="114"/>
      <c r="T82" s="114"/>
      <c r="U82" s="114"/>
    </row>
    <row r="83" spans="18:21" ht="12.75">
      <c r="R83" s="114"/>
      <c r="S83" s="114"/>
      <c r="T83" s="114"/>
      <c r="U83" s="114"/>
    </row>
    <row r="84" spans="18:21" ht="12.75">
      <c r="R84" s="114"/>
      <c r="S84" s="114"/>
      <c r="T84" s="114"/>
      <c r="U84" s="114"/>
    </row>
    <row r="85" spans="18:21" ht="12.75">
      <c r="R85" s="114"/>
      <c r="S85" s="114"/>
      <c r="T85" s="114"/>
      <c r="U85" s="114"/>
    </row>
    <row r="86" spans="18:21" ht="12.75">
      <c r="R86" s="114"/>
      <c r="S86" s="114"/>
      <c r="T86" s="114"/>
      <c r="U86" s="114"/>
    </row>
    <row r="87" spans="18:21" ht="12.75">
      <c r="R87" s="114"/>
      <c r="S87" s="114"/>
      <c r="T87" s="114"/>
      <c r="U87" s="114"/>
    </row>
    <row r="88" spans="18:21" ht="12.75">
      <c r="R88" s="114"/>
      <c r="S88" s="114"/>
      <c r="T88" s="114"/>
      <c r="U88" s="114"/>
    </row>
    <row r="89" spans="18:21" ht="12.75">
      <c r="R89" s="114"/>
      <c r="S89" s="114"/>
      <c r="T89" s="114"/>
      <c r="U89" s="114"/>
    </row>
    <row r="90" spans="18:21" ht="12.75">
      <c r="R90" s="114"/>
      <c r="S90" s="114"/>
      <c r="T90" s="114"/>
      <c r="U90" s="114"/>
    </row>
    <row r="91" spans="18:21" ht="12.75">
      <c r="R91" s="114"/>
      <c r="S91" s="114"/>
      <c r="T91" s="114"/>
      <c r="U91" s="114"/>
    </row>
    <row r="92" spans="18:21" ht="12.75">
      <c r="R92" s="114"/>
      <c r="S92" s="114"/>
      <c r="T92" s="114"/>
      <c r="U92" s="114"/>
    </row>
    <row r="93" spans="18:21" ht="12.75">
      <c r="R93" s="114"/>
      <c r="S93" s="114"/>
      <c r="T93" s="114"/>
      <c r="U93" s="114"/>
    </row>
    <row r="94" spans="18:21" ht="12.75">
      <c r="R94" s="114"/>
      <c r="S94" s="114"/>
      <c r="T94" s="114"/>
      <c r="U94" s="114"/>
    </row>
    <row r="95" spans="18:21" ht="12.75">
      <c r="R95" s="114"/>
      <c r="S95" s="114"/>
      <c r="T95" s="114"/>
      <c r="U95" s="114"/>
    </row>
    <row r="96" spans="18:21" ht="13.5" thickBot="1">
      <c r="R96" s="116"/>
      <c r="S96" s="116"/>
      <c r="T96" s="116"/>
      <c r="U96" s="116"/>
    </row>
    <row r="97" spans="18:21" ht="12.75">
      <c r="R97" s="117"/>
      <c r="S97" s="117"/>
      <c r="T97" s="117"/>
      <c r="U97" s="117"/>
    </row>
  </sheetData>
  <sheetProtection password="CA39" sheet="1"/>
  <mergeCells count="26">
    <mergeCell ref="D21:L22"/>
    <mergeCell ref="A14:N15"/>
    <mergeCell ref="A39:M40"/>
    <mergeCell ref="B28:I28"/>
    <mergeCell ref="K36:M37"/>
    <mergeCell ref="B37:J38"/>
    <mergeCell ref="H45:I45"/>
    <mergeCell ref="A6:K7"/>
    <mergeCell ref="B30:D30"/>
    <mergeCell ref="A9:D9"/>
    <mergeCell ref="E12:F12"/>
    <mergeCell ref="D10:F10"/>
    <mergeCell ref="A10:C10"/>
    <mergeCell ref="D19:L20"/>
    <mergeCell ref="L11:N11"/>
    <mergeCell ref="L10:N10"/>
    <mergeCell ref="L12:M12"/>
    <mergeCell ref="L13:M13"/>
    <mergeCell ref="A47:M48"/>
    <mergeCell ref="A49:M50"/>
    <mergeCell ref="D41:F41"/>
    <mergeCell ref="D42:F42"/>
    <mergeCell ref="D43:F43"/>
    <mergeCell ref="D44:F44"/>
    <mergeCell ref="L45:M45"/>
    <mergeCell ref="D45:F45"/>
  </mergeCells>
  <conditionalFormatting sqref="D42:D45 H42:I44 J42:J45 K42:K44 L42:L45 M42:M44 J36 D24:E24 J31:J32 E11:F12 J27:J28 D10:F10">
    <cfRule type="expression" priority="1" dxfId="0" stopIfTrue="1">
      <formula>$D$25=TRUE</formula>
    </cfRule>
  </conditionalFormatting>
  <conditionalFormatting sqref="A9:D9">
    <cfRule type="expression" priority="2" dxfId="1" stopIfTrue="1">
      <formula>$F$11=0</formula>
    </cfRule>
  </conditionalFormatting>
  <conditionalFormatting sqref="D41:F41">
    <cfRule type="expression" priority="3" dxfId="0" stopIfTrue="1">
      <formula>$D$25=TRUE</formula>
    </cfRule>
  </conditionalFormatting>
  <dataValidations count="3">
    <dataValidation type="list" allowBlank="1" showInputMessage="1" showErrorMessage="1" errorTitle="Onjuiste invoer" error="Voor hier uw NZa-nummer in" sqref="E11">
      <formula1>$Q$5:$Q$11</formula1>
    </dataValidation>
    <dataValidation allowBlank="1" showInputMessage="1" errorTitle="Onjuiste invoer" error="Voor hier uw NZA-nummer in." sqref="F11"/>
    <dataValidation type="list" allowBlank="1" showInputMessage="1" showErrorMessage="1" sqref="J27">
      <formula1>$P$27:$P$29</formula1>
    </dataValidation>
  </dataValidations>
  <printOptions/>
  <pageMargins left="0.3937007874015748" right="0.3937007874015748" top="0.3937007874015748" bottom="0.3937007874015748" header="0.5118110236220472" footer="0.5118110236220472"/>
  <pageSetup cellComments="asDisplayed" horizontalDpi="600" verticalDpi="600" orientation="landscape" paperSize="9" scale="74" r:id="rId3"/>
  <ignoredErrors>
    <ignoredError sqref="Q5:Q11" numberStoredAsText="1"/>
    <ignoredError sqref="J33:J34 J29" unlockedFormula="1"/>
  </ignoredErrors>
  <drawing r:id="rId2"/>
  <legacyDrawing r:id="rId1"/>
</worksheet>
</file>

<file path=xl/worksheets/sheet2.xml><?xml version="1.0" encoding="utf-8"?>
<worksheet xmlns="http://schemas.openxmlformats.org/spreadsheetml/2006/main" xmlns:r="http://schemas.openxmlformats.org/officeDocument/2006/relationships">
  <dimension ref="A1:K2"/>
  <sheetViews>
    <sheetView zoomScalePageLayoutView="0" workbookViewId="0" topLeftCell="C1">
      <selection activeCell="G2" sqref="G2"/>
    </sheetView>
  </sheetViews>
  <sheetFormatPr defaultColWidth="9.140625" defaultRowHeight="12.75"/>
  <cols>
    <col min="1" max="1" width="15.140625" style="185" bestFit="1" customWidth="1"/>
    <col min="2" max="2" width="12.7109375" style="185" bestFit="1" customWidth="1"/>
    <col min="3" max="3" width="23.28125" style="185" bestFit="1" customWidth="1"/>
    <col min="4" max="4" width="12.57421875" style="185" bestFit="1" customWidth="1"/>
    <col min="5" max="5" width="19.00390625" style="185" bestFit="1" customWidth="1"/>
    <col min="6" max="6" width="21.57421875" style="185" bestFit="1" customWidth="1"/>
    <col min="7" max="7" width="17.7109375" style="185" bestFit="1" customWidth="1"/>
    <col min="8" max="8" width="13.140625" style="185" bestFit="1" customWidth="1"/>
    <col min="9" max="9" width="25.7109375" style="185" bestFit="1" customWidth="1"/>
    <col min="10" max="10" width="20.421875" style="185" bestFit="1" customWidth="1"/>
    <col min="11" max="11" width="15.7109375" style="185" bestFit="1" customWidth="1"/>
    <col min="12" max="16384" width="9.140625" style="185" customWidth="1"/>
  </cols>
  <sheetData>
    <row r="1" spans="1:11" ht="12.75">
      <c r="A1" s="185" t="s">
        <v>418</v>
      </c>
      <c r="B1" s="185" t="s">
        <v>432</v>
      </c>
      <c r="C1" s="185" t="s">
        <v>433</v>
      </c>
      <c r="D1" s="185" t="s">
        <v>434</v>
      </c>
      <c r="E1" s="185" t="s">
        <v>435</v>
      </c>
      <c r="F1" s="185" t="s">
        <v>436</v>
      </c>
      <c r="G1" s="185" t="s">
        <v>437</v>
      </c>
      <c r="H1" s="185" t="s">
        <v>438</v>
      </c>
      <c r="I1" s="185" t="s">
        <v>439</v>
      </c>
      <c r="J1" s="185" t="s">
        <v>440</v>
      </c>
      <c r="K1" s="185" t="s">
        <v>429</v>
      </c>
    </row>
    <row r="2" spans="1:11" ht="12.75">
      <c r="A2" s="185">
        <f>Voorblad!D10</f>
        <v>0</v>
      </c>
      <c r="B2" s="185" t="str">
        <f>Voorblad!E11&amp;"-"&amp;TEXT(Voorblad!F11,"0000")</f>
        <v>-0000</v>
      </c>
      <c r="C2" s="185">
        <f>Voorblad!J27</f>
        <v>0</v>
      </c>
      <c r="D2" s="186">
        <f>Voorblad!J28</f>
        <v>0</v>
      </c>
      <c r="E2" s="186">
        <f>Voorblad!J29</f>
        <v>0</v>
      </c>
      <c r="F2" s="187">
        <f>Voorblad!J31</f>
        <v>0</v>
      </c>
      <c r="G2" s="187">
        <f>Voorblad!J32</f>
        <v>0</v>
      </c>
      <c r="H2" s="185">
        <f>Voorblad!J33</f>
        <v>0</v>
      </c>
      <c r="I2" s="185">
        <f>Voorblad!J34</f>
        <v>0</v>
      </c>
      <c r="J2" s="186">
        <f>Voorblad!J36</f>
        <v>0</v>
      </c>
      <c r="K2" s="187" t="str">
        <f>Voorblad!L13</f>
        <v>VSTB-2012-3.0</v>
      </c>
    </row>
  </sheetData>
  <sheetProtection password="CA39" sheet="1"/>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Blad1"/>
  <dimension ref="A1:P358"/>
  <sheetViews>
    <sheetView zoomScalePageLayoutView="0" workbookViewId="0" topLeftCell="A319">
      <selection activeCell="G327" sqref="G327"/>
    </sheetView>
  </sheetViews>
  <sheetFormatPr defaultColWidth="9.140625" defaultRowHeight="12.75"/>
  <cols>
    <col min="1" max="1" width="49.140625" style="87" customWidth="1"/>
    <col min="2" max="2" width="9.140625" style="87" customWidth="1"/>
    <col min="3" max="3" width="14.140625" style="87" customWidth="1"/>
    <col min="4" max="6" width="9.140625" style="87" customWidth="1"/>
    <col min="7" max="7" width="10.7109375" style="87" bestFit="1" customWidth="1"/>
    <col min="8" max="16384" width="9.140625" style="87" customWidth="1"/>
  </cols>
  <sheetData>
    <row r="1" spans="1:4" ht="12.75">
      <c r="A1" s="87" t="e">
        <f>CONCATENATE(Voorblad!E11," ",Voorblad!F11," ",Voorblad!#REF!)</f>
        <v>#REF!</v>
      </c>
      <c r="B1" s="119"/>
      <c r="D1" s="119"/>
    </row>
    <row r="2" ht="12.75">
      <c r="C2" s="87">
        <v>2011</v>
      </c>
    </row>
    <row r="3" spans="1:3" ht="12.75">
      <c r="A3" s="113" t="s">
        <v>301</v>
      </c>
      <c r="C3" s="120">
        <f>Voorblad!E11</f>
        <v>0</v>
      </c>
    </row>
    <row r="4" spans="1:3" ht="12.75">
      <c r="A4" s="113" t="s">
        <v>302</v>
      </c>
      <c r="C4" s="120">
        <f>Voorblad!F11</f>
        <v>0</v>
      </c>
    </row>
    <row r="5" spans="1:3" ht="12.75">
      <c r="A5" s="113" t="s">
        <v>304</v>
      </c>
      <c r="C5" s="121" t="e">
        <f>Voorblad!#REF!</f>
        <v>#REF!</v>
      </c>
    </row>
    <row r="6" spans="1:3" ht="12.75">
      <c r="A6" s="113" t="s">
        <v>65</v>
      </c>
      <c r="C6" s="121" t="e">
        <f>Voorblad!#REF!</f>
        <v>#REF!</v>
      </c>
    </row>
    <row r="7" spans="1:3" ht="12.75">
      <c r="A7" s="113" t="s">
        <v>303</v>
      </c>
      <c r="C7" s="121" t="e">
        <f>Voorblad!#REF!</f>
        <v>#REF!</v>
      </c>
    </row>
    <row r="8" spans="1:3" ht="12.75">
      <c r="A8" s="113" t="s">
        <v>305</v>
      </c>
      <c r="C8" s="121">
        <f>Voorblad!E28</f>
        <v>0</v>
      </c>
    </row>
    <row r="9" spans="1:3" ht="12.75">
      <c r="A9" s="113" t="s">
        <v>303</v>
      </c>
      <c r="C9" s="121">
        <f>Voorblad!E31</f>
        <v>0</v>
      </c>
    </row>
    <row r="10" spans="1:3" ht="12.75">
      <c r="A10" s="113" t="s">
        <v>306</v>
      </c>
      <c r="C10" s="121">
        <f>Voorblad!E34</f>
        <v>0</v>
      </c>
    </row>
    <row r="11" spans="1:4" ht="13.5" thickBot="1">
      <c r="A11" s="118" t="s">
        <v>303</v>
      </c>
      <c r="B11" s="89"/>
      <c r="C11" s="125" t="e">
        <f>Voorblad!#REF!</f>
        <v>#REF!</v>
      </c>
      <c r="D11" s="89"/>
    </row>
    <row r="13" spans="1:3" ht="12.75">
      <c r="A13" s="88" t="s">
        <v>110</v>
      </c>
      <c r="B13" s="87" t="s">
        <v>111</v>
      </c>
      <c r="C13" s="87" t="e">
        <f>#REF!</f>
        <v>#REF!</v>
      </c>
    </row>
    <row r="14" spans="1:3" ht="12.75">
      <c r="A14" s="88" t="s">
        <v>112</v>
      </c>
      <c r="B14" s="87" t="s">
        <v>113</v>
      </c>
      <c r="C14" s="87" t="e">
        <f>#REF!</f>
        <v>#REF!</v>
      </c>
    </row>
    <row r="15" spans="1:3" ht="12.75">
      <c r="A15" s="88" t="s">
        <v>114</v>
      </c>
      <c r="B15" s="87" t="s">
        <v>115</v>
      </c>
      <c r="C15" s="87" t="e">
        <f>#REF!</f>
        <v>#REF!</v>
      </c>
    </row>
    <row r="16" spans="1:3" ht="12.75">
      <c r="A16" s="88" t="s">
        <v>116</v>
      </c>
      <c r="B16" s="87" t="s">
        <v>117</v>
      </c>
      <c r="C16" s="87" t="e">
        <f>#REF!</f>
        <v>#REF!</v>
      </c>
    </row>
    <row r="17" spans="1:3" ht="12.75">
      <c r="A17" s="88" t="s">
        <v>118</v>
      </c>
      <c r="B17" s="87" t="s">
        <v>119</v>
      </c>
      <c r="C17" s="87" t="e">
        <f>#REF!</f>
        <v>#REF!</v>
      </c>
    </row>
    <row r="18" spans="1:3" ht="12.75">
      <c r="A18" s="88" t="s">
        <v>154</v>
      </c>
      <c r="B18" s="87" t="s">
        <v>155</v>
      </c>
      <c r="C18" s="87" t="e">
        <f>#REF!</f>
        <v>#REF!</v>
      </c>
    </row>
    <row r="19" spans="1:3" ht="12.75">
      <c r="A19" s="100" t="s">
        <v>156</v>
      </c>
      <c r="B19" s="87" t="s">
        <v>157</v>
      </c>
      <c r="C19" s="87" t="e">
        <f>#REF!</f>
        <v>#REF!</v>
      </c>
    </row>
    <row r="20" spans="1:4" ht="12.75">
      <c r="A20" s="102" t="s">
        <v>96</v>
      </c>
      <c r="B20" s="103" t="s">
        <v>158</v>
      </c>
      <c r="C20" s="87" t="e">
        <f>#REF!</f>
        <v>#REF!</v>
      </c>
      <c r="D20" s="103"/>
    </row>
    <row r="21" spans="1:3" ht="12.75">
      <c r="A21" s="87" t="s">
        <v>193</v>
      </c>
      <c r="B21" s="87" t="s">
        <v>194</v>
      </c>
      <c r="C21" s="87" t="e">
        <f>#REF!</f>
        <v>#REF!</v>
      </c>
    </row>
    <row r="22" spans="1:3" ht="12.75">
      <c r="A22" s="87" t="s">
        <v>345</v>
      </c>
      <c r="B22" s="87" t="s">
        <v>195</v>
      </c>
      <c r="C22" s="87" t="e">
        <f>#REF!</f>
        <v>#REF!</v>
      </c>
    </row>
    <row r="23" spans="1:3" ht="12.75">
      <c r="A23" s="87" t="s">
        <v>196</v>
      </c>
      <c r="B23" s="87" t="s">
        <v>197</v>
      </c>
      <c r="C23" s="87" t="e">
        <f>#REF!</f>
        <v>#REF!</v>
      </c>
    </row>
    <row r="24" spans="1:3" ht="12.75">
      <c r="A24" s="87" t="s">
        <v>346</v>
      </c>
      <c r="B24" s="87" t="s">
        <v>198</v>
      </c>
      <c r="C24" s="87" t="e">
        <f>#REF!</f>
        <v>#REF!</v>
      </c>
    </row>
    <row r="25" spans="1:3" ht="12.75">
      <c r="A25" s="87" t="s">
        <v>354</v>
      </c>
      <c r="B25" s="87" t="s">
        <v>199</v>
      </c>
      <c r="C25" s="87" t="e">
        <f>#REF!</f>
        <v>#REF!</v>
      </c>
    </row>
    <row r="26" spans="1:3" ht="12.75">
      <c r="A26" s="87" t="s">
        <v>355</v>
      </c>
      <c r="B26" s="87" t="s">
        <v>200</v>
      </c>
      <c r="C26" s="87" t="e">
        <f>#REF!</f>
        <v>#REF!</v>
      </c>
    </row>
    <row r="27" spans="1:3" ht="12.75">
      <c r="A27" s="87" t="s">
        <v>356</v>
      </c>
      <c r="B27" s="87" t="s">
        <v>201</v>
      </c>
      <c r="C27" s="87" t="e">
        <f>#REF!</f>
        <v>#REF!</v>
      </c>
    </row>
    <row r="28" spans="1:3" ht="12.75">
      <c r="A28" s="87" t="s">
        <v>357</v>
      </c>
      <c r="B28" s="87" t="s">
        <v>202</v>
      </c>
      <c r="C28" s="87" t="e">
        <f>#REF!</f>
        <v>#REF!</v>
      </c>
    </row>
    <row r="29" spans="1:3" ht="12.75">
      <c r="A29" s="87" t="s">
        <v>358</v>
      </c>
      <c r="B29" s="87" t="s">
        <v>203</v>
      </c>
      <c r="C29" s="87" t="e">
        <f>#REF!</f>
        <v>#REF!</v>
      </c>
    </row>
    <row r="30" spans="1:3" ht="12.75">
      <c r="A30" s="87" t="s">
        <v>359</v>
      </c>
      <c r="B30" s="87" t="s">
        <v>204</v>
      </c>
      <c r="C30" s="87" t="e">
        <f>#REF!</f>
        <v>#REF!</v>
      </c>
    </row>
    <row r="31" spans="1:3" ht="12.75">
      <c r="A31" s="88" t="s">
        <v>0</v>
      </c>
      <c r="B31" s="87" t="s">
        <v>120</v>
      </c>
      <c r="C31" s="87" t="e">
        <f>#REF!</f>
        <v>#REF!</v>
      </c>
    </row>
    <row r="32" spans="1:3" ht="12.75">
      <c r="A32" s="88" t="s">
        <v>97</v>
      </c>
      <c r="B32" s="87" t="s">
        <v>121</v>
      </c>
      <c r="C32" s="87" t="e">
        <f>#REF!</f>
        <v>#REF!</v>
      </c>
    </row>
    <row r="33" spans="1:3" ht="12.75">
      <c r="A33" s="88" t="s">
        <v>98</v>
      </c>
      <c r="B33" s="87" t="s">
        <v>122</v>
      </c>
      <c r="C33" s="87" t="e">
        <f>#REF!</f>
        <v>#REF!</v>
      </c>
    </row>
    <row r="34" spans="1:3" ht="12.75">
      <c r="A34" s="88" t="s">
        <v>123</v>
      </c>
      <c r="B34" s="87" t="s">
        <v>124</v>
      </c>
      <c r="C34" s="87" t="e">
        <f>#REF!</f>
        <v>#REF!</v>
      </c>
    </row>
    <row r="35" spans="1:3" ht="12.75">
      <c r="A35" s="88" t="s">
        <v>390</v>
      </c>
      <c r="B35" s="87" t="s">
        <v>125</v>
      </c>
      <c r="C35" s="87" t="e">
        <f>#REF!</f>
        <v>#REF!</v>
      </c>
    </row>
    <row r="36" spans="1:3" ht="12.75">
      <c r="A36" s="88" t="s">
        <v>78</v>
      </c>
      <c r="B36" s="87" t="s">
        <v>126</v>
      </c>
      <c r="C36" s="87" t="e">
        <f>#REF!</f>
        <v>#REF!</v>
      </c>
    </row>
    <row r="37" spans="1:3" ht="12.75">
      <c r="A37" s="88" t="s">
        <v>79</v>
      </c>
      <c r="B37" s="87" t="s">
        <v>127</v>
      </c>
      <c r="C37" s="87" t="e">
        <f>#REF!</f>
        <v>#REF!</v>
      </c>
    </row>
    <row r="38" spans="1:3" ht="12.75">
      <c r="A38" s="87" t="s">
        <v>80</v>
      </c>
      <c r="B38" s="87" t="s">
        <v>159</v>
      </c>
      <c r="C38" s="87" t="e">
        <f>#REF!</f>
        <v>#REF!</v>
      </c>
    </row>
    <row r="39" spans="1:3" ht="12.75">
      <c r="A39" s="88" t="s">
        <v>391</v>
      </c>
      <c r="B39" s="87" t="s">
        <v>128</v>
      </c>
      <c r="C39" s="87" t="e">
        <f>#REF!</f>
        <v>#REF!</v>
      </c>
    </row>
    <row r="40" spans="1:3" ht="12.75">
      <c r="A40" s="88" t="s">
        <v>129</v>
      </c>
      <c r="B40" s="87" t="s">
        <v>130</v>
      </c>
      <c r="C40" s="87" t="e">
        <f>#REF!</f>
        <v>#REF!</v>
      </c>
    </row>
    <row r="41" spans="1:3" ht="12.75">
      <c r="A41" s="88" t="s">
        <v>318</v>
      </c>
      <c r="B41" s="87" t="s">
        <v>131</v>
      </c>
      <c r="C41" s="87" t="e">
        <f>#REF!</f>
        <v>#REF!</v>
      </c>
    </row>
    <row r="42" spans="1:3" ht="12.75">
      <c r="A42" s="88" t="s">
        <v>88</v>
      </c>
      <c r="B42" s="87" t="s">
        <v>132</v>
      </c>
      <c r="C42" s="87" t="e">
        <f>#REF!</f>
        <v>#REF!</v>
      </c>
    </row>
    <row r="43" spans="1:3" ht="12.75">
      <c r="A43" s="88" t="s">
        <v>133</v>
      </c>
      <c r="B43" s="87" t="s">
        <v>134</v>
      </c>
      <c r="C43" s="87" t="e">
        <f>#REF!</f>
        <v>#REF!</v>
      </c>
    </row>
    <row r="44" spans="1:3" ht="12.75">
      <c r="A44" s="88" t="s">
        <v>135</v>
      </c>
      <c r="B44" s="87" t="s">
        <v>136</v>
      </c>
      <c r="C44" s="87" t="e">
        <f>#REF!</f>
        <v>#REF!</v>
      </c>
    </row>
    <row r="45" spans="1:6" ht="12.75">
      <c r="A45" s="100" t="s">
        <v>137</v>
      </c>
      <c r="B45" s="87" t="s">
        <v>138</v>
      </c>
      <c r="C45" s="87" t="e">
        <f>#REF!</f>
        <v>#REF!</v>
      </c>
      <c r="D45" s="103"/>
      <c r="E45" s="103"/>
      <c r="F45" s="103"/>
    </row>
    <row r="46" spans="1:7" ht="12.75">
      <c r="A46" s="102" t="s">
        <v>139</v>
      </c>
      <c r="B46" s="103" t="s">
        <v>140</v>
      </c>
      <c r="C46" s="87" t="e">
        <f>#REF!</f>
        <v>#REF!</v>
      </c>
      <c r="D46" s="103"/>
      <c r="E46" s="103"/>
      <c r="F46" s="103"/>
      <c r="G46" s="103"/>
    </row>
    <row r="47" spans="1:7" ht="13.5" thickBot="1">
      <c r="A47" s="104" t="s">
        <v>81</v>
      </c>
      <c r="B47" s="89" t="s">
        <v>141</v>
      </c>
      <c r="C47" s="87" t="e">
        <f>#REF!</f>
        <v>#REF!</v>
      </c>
      <c r="D47" s="103"/>
      <c r="E47" s="103"/>
      <c r="F47" s="103"/>
      <c r="G47" s="103"/>
    </row>
    <row r="48" spans="1:6" ht="12.75">
      <c r="A48" s="101" t="s">
        <v>82</v>
      </c>
      <c r="B48" s="87" t="s">
        <v>142</v>
      </c>
      <c r="C48" s="87" t="e">
        <f>#REF!</f>
        <v>#REF!</v>
      </c>
      <c r="D48" s="103"/>
      <c r="E48" s="103"/>
      <c r="F48" s="103"/>
    </row>
    <row r="49" spans="1:3" ht="12.75">
      <c r="A49" s="88" t="s">
        <v>99</v>
      </c>
      <c r="B49" s="87" t="s">
        <v>143</v>
      </c>
      <c r="C49" s="87" t="e">
        <f>#REF!</f>
        <v>#REF!</v>
      </c>
    </row>
    <row r="50" spans="1:3" ht="12.75">
      <c r="A50" s="88" t="s">
        <v>100</v>
      </c>
      <c r="B50" s="87" t="s">
        <v>144</v>
      </c>
      <c r="C50" s="87" t="e">
        <f>#REF!</f>
        <v>#REF!</v>
      </c>
    </row>
    <row r="51" spans="1:3" ht="12.75">
      <c r="A51" s="88" t="s">
        <v>101</v>
      </c>
      <c r="B51" s="87" t="s">
        <v>145</v>
      </c>
      <c r="C51" s="87" t="e">
        <f>#REF!</f>
        <v>#REF!</v>
      </c>
    </row>
    <row r="52" spans="1:3" ht="12.75">
      <c r="A52" s="88" t="s">
        <v>102</v>
      </c>
      <c r="B52" s="87" t="s">
        <v>146</v>
      </c>
      <c r="C52" s="87" t="e">
        <f>#REF!</f>
        <v>#REF!</v>
      </c>
    </row>
    <row r="53" spans="1:3" ht="12.75">
      <c r="A53" s="88" t="s">
        <v>103</v>
      </c>
      <c r="B53" s="87" t="s">
        <v>147</v>
      </c>
      <c r="C53" s="87" t="e">
        <f>#REF!</f>
        <v>#REF!</v>
      </c>
    </row>
    <row r="54" spans="1:3" ht="12.75">
      <c r="A54" s="88" t="s">
        <v>55</v>
      </c>
      <c r="B54" s="87" t="s">
        <v>153</v>
      </c>
      <c r="C54" s="87" t="e">
        <f>#REF!</f>
        <v>#REF!</v>
      </c>
    </row>
    <row r="55" spans="1:3" ht="12.75">
      <c r="A55" s="88" t="s">
        <v>148</v>
      </c>
      <c r="B55" s="87" t="s">
        <v>149</v>
      </c>
      <c r="C55" s="87" t="e">
        <f>#REF!</f>
        <v>#REF!</v>
      </c>
    </row>
    <row r="56" spans="1:3" ht="12.75">
      <c r="A56" s="88" t="s">
        <v>54</v>
      </c>
      <c r="B56" s="87" t="s">
        <v>150</v>
      </c>
      <c r="C56" s="87" t="e">
        <f>#REF!</f>
        <v>#REF!</v>
      </c>
    </row>
    <row r="57" spans="1:3" ht="12.75">
      <c r="A57" s="88" t="s">
        <v>151</v>
      </c>
      <c r="B57" s="87" t="s">
        <v>152</v>
      </c>
      <c r="C57" s="87" t="e">
        <f>#REF!</f>
        <v>#REF!</v>
      </c>
    </row>
    <row r="58" spans="1:3" ht="12.75">
      <c r="A58" s="87" t="s">
        <v>181</v>
      </c>
      <c r="B58" s="87" t="s">
        <v>182</v>
      </c>
      <c r="C58" s="87" t="e">
        <f>#REF!</f>
        <v>#REF!</v>
      </c>
    </row>
    <row r="59" spans="1:3" ht="12.75">
      <c r="A59" s="87" t="s">
        <v>108</v>
      </c>
      <c r="B59" s="87" t="s">
        <v>205</v>
      </c>
      <c r="C59" s="87" t="e">
        <f>#REF!</f>
        <v>#REF!</v>
      </c>
    </row>
    <row r="60" spans="1:3" ht="12.75">
      <c r="A60" s="87" t="s">
        <v>312</v>
      </c>
      <c r="B60" s="87" t="s">
        <v>206</v>
      </c>
      <c r="C60" s="87" t="e">
        <f>#REF!</f>
        <v>#REF!</v>
      </c>
    </row>
    <row r="61" spans="1:3" ht="12.75">
      <c r="A61" s="87" t="s">
        <v>313</v>
      </c>
      <c r="B61" s="87" t="s">
        <v>207</v>
      </c>
      <c r="C61" s="87" t="e">
        <f>#REF!</f>
        <v>#REF!</v>
      </c>
    </row>
    <row r="62" spans="1:3" ht="12.75">
      <c r="A62" s="87" t="s">
        <v>314</v>
      </c>
      <c r="B62" s="87" t="s">
        <v>208</v>
      </c>
      <c r="C62" s="87" t="e">
        <f>#REF!</f>
        <v>#REF!</v>
      </c>
    </row>
    <row r="63" spans="1:3" ht="12.75">
      <c r="A63" s="87" t="s">
        <v>315</v>
      </c>
      <c r="B63" s="87" t="s">
        <v>209</v>
      </c>
      <c r="C63" s="87" t="e">
        <f>#REF!</f>
        <v>#REF!</v>
      </c>
    </row>
    <row r="64" spans="1:3" ht="12.75">
      <c r="A64" s="87" t="s">
        <v>316</v>
      </c>
      <c r="B64" s="87" t="s">
        <v>210</v>
      </c>
      <c r="C64" s="87" t="e">
        <f>#REF!</f>
        <v>#REF!</v>
      </c>
    </row>
    <row r="65" spans="1:5" ht="12.75">
      <c r="A65" s="103" t="s">
        <v>107</v>
      </c>
      <c r="B65" s="103" t="s">
        <v>211</v>
      </c>
      <c r="C65" s="87" t="e">
        <f>#REF!</f>
        <v>#REF!</v>
      </c>
      <c r="D65" s="103"/>
      <c r="E65" s="103"/>
    </row>
    <row r="66" spans="1:5" ht="12.75">
      <c r="A66" s="103" t="s">
        <v>183</v>
      </c>
      <c r="B66" s="103" t="s">
        <v>184</v>
      </c>
      <c r="C66" s="87" t="e">
        <f>#REF!</f>
        <v>#REF!</v>
      </c>
      <c r="D66" s="103"/>
      <c r="E66" s="103"/>
    </row>
    <row r="67" spans="1:5" ht="12.75">
      <c r="A67" s="103" t="s">
        <v>185</v>
      </c>
      <c r="B67" s="103" t="s">
        <v>186</v>
      </c>
      <c r="C67" s="87" t="e">
        <f>#REF!</f>
        <v>#REF!</v>
      </c>
      <c r="D67" s="103"/>
      <c r="E67" s="103"/>
    </row>
    <row r="68" spans="1:5" ht="12.75">
      <c r="A68" s="103" t="s">
        <v>187</v>
      </c>
      <c r="B68" s="103" t="s">
        <v>188</v>
      </c>
      <c r="C68" s="87" t="e">
        <f>#REF!</f>
        <v>#REF!</v>
      </c>
      <c r="D68" s="103"/>
      <c r="E68" s="103"/>
    </row>
    <row r="69" spans="1:5" ht="12.75">
      <c r="A69" s="103" t="s">
        <v>189</v>
      </c>
      <c r="B69" s="103" t="s">
        <v>190</v>
      </c>
      <c r="C69" s="87" t="e">
        <f>#REF!</f>
        <v>#REF!</v>
      </c>
      <c r="D69" s="103"/>
      <c r="E69" s="103"/>
    </row>
    <row r="70" spans="1:5" ht="12.75">
      <c r="A70" s="103" t="s">
        <v>105</v>
      </c>
      <c r="B70" s="103" t="s">
        <v>191</v>
      </c>
      <c r="C70" s="87" t="e">
        <f>#REF!</f>
        <v>#REF!</v>
      </c>
      <c r="D70" s="103"/>
      <c r="E70" s="103"/>
    </row>
    <row r="71" spans="1:5" ht="12.75">
      <c r="A71" s="103" t="s">
        <v>104</v>
      </c>
      <c r="B71" s="103" t="s">
        <v>192</v>
      </c>
      <c r="C71" s="87" t="e">
        <f>#REF!</f>
        <v>#REF!</v>
      </c>
      <c r="D71" s="103"/>
      <c r="E71" s="103"/>
    </row>
    <row r="72" spans="1:5" ht="12.75">
      <c r="A72" s="103" t="s">
        <v>162</v>
      </c>
      <c r="B72" s="103" t="s">
        <v>163</v>
      </c>
      <c r="C72" s="87" t="e">
        <f>#REF!</f>
        <v>#REF!</v>
      </c>
      <c r="D72" s="103"/>
      <c r="E72" s="103"/>
    </row>
    <row r="73" spans="1:5" ht="12.75">
      <c r="A73" s="103" t="s">
        <v>164</v>
      </c>
      <c r="B73" s="103" t="s">
        <v>165</v>
      </c>
      <c r="C73" s="87" t="e">
        <f>#REF!</f>
        <v>#REF!</v>
      </c>
      <c r="D73" s="103"/>
      <c r="E73" s="103"/>
    </row>
    <row r="74" spans="1:5" ht="12.75">
      <c r="A74" s="103" t="s">
        <v>166</v>
      </c>
      <c r="B74" s="103" t="s">
        <v>167</v>
      </c>
      <c r="C74" s="87" t="e">
        <f>#REF!</f>
        <v>#REF!</v>
      </c>
      <c r="D74" s="103"/>
      <c r="E74" s="103"/>
    </row>
    <row r="75" spans="1:5" ht="12.75">
      <c r="A75" s="103" t="s">
        <v>168</v>
      </c>
      <c r="B75" s="103" t="s">
        <v>169</v>
      </c>
      <c r="C75" s="87" t="e">
        <f>#REF!</f>
        <v>#REF!</v>
      </c>
      <c r="D75" s="103"/>
      <c r="E75" s="103"/>
    </row>
    <row r="76" spans="1:5" ht="12.75">
      <c r="A76" s="103" t="s">
        <v>170</v>
      </c>
      <c r="B76" s="103" t="s">
        <v>171</v>
      </c>
      <c r="C76" s="87" t="e">
        <f>#REF!</f>
        <v>#REF!</v>
      </c>
      <c r="D76" s="103"/>
      <c r="E76" s="103"/>
    </row>
    <row r="77" spans="1:5" ht="12.75">
      <c r="A77" s="103" t="s">
        <v>172</v>
      </c>
      <c r="B77" s="103" t="s">
        <v>173</v>
      </c>
      <c r="C77" s="87" t="e">
        <f>#REF!</f>
        <v>#REF!</v>
      </c>
      <c r="D77" s="103"/>
      <c r="E77" s="103"/>
    </row>
    <row r="78" spans="1:5" ht="12.75">
      <c r="A78" s="103" t="s">
        <v>174</v>
      </c>
      <c r="B78" s="103" t="s">
        <v>175</v>
      </c>
      <c r="C78" s="87" t="e">
        <f>#REF!</f>
        <v>#REF!</v>
      </c>
      <c r="D78" s="103"/>
      <c r="E78" s="103"/>
    </row>
    <row r="79" spans="1:3" ht="12.75">
      <c r="A79" s="87" t="s">
        <v>176</v>
      </c>
      <c r="B79" s="87" t="s">
        <v>177</v>
      </c>
      <c r="C79" s="87" t="e">
        <f>#REF!</f>
        <v>#REF!</v>
      </c>
    </row>
    <row r="80" spans="1:9" ht="12.75">
      <c r="A80" s="87" t="s">
        <v>178</v>
      </c>
      <c r="B80" s="87" t="s">
        <v>179</v>
      </c>
      <c r="C80" s="87" t="e">
        <f>#REF!</f>
        <v>#REF!</v>
      </c>
      <c r="D80" s="103"/>
      <c r="E80" s="103"/>
      <c r="F80" s="103"/>
      <c r="G80" s="103"/>
      <c r="H80" s="103"/>
      <c r="I80" s="103"/>
    </row>
    <row r="81" spans="1:9" ht="12.75">
      <c r="A81" s="87" t="s">
        <v>106</v>
      </c>
      <c r="B81" s="87" t="s">
        <v>180</v>
      </c>
      <c r="C81" s="87" t="e">
        <f>#REF!</f>
        <v>#REF!</v>
      </c>
      <c r="D81" s="103"/>
      <c r="E81" s="103"/>
      <c r="F81" s="103"/>
      <c r="G81" s="103"/>
      <c r="H81" s="103"/>
      <c r="I81" s="103"/>
    </row>
    <row r="82" spans="1:9" ht="13.5" thickBot="1">
      <c r="A82" s="89" t="s">
        <v>160</v>
      </c>
      <c r="B82" s="89" t="s">
        <v>161</v>
      </c>
      <c r="C82" s="87" t="e">
        <f>#REF!</f>
        <v>#REF!</v>
      </c>
      <c r="D82" s="103"/>
      <c r="E82" s="103"/>
      <c r="F82" s="103"/>
      <c r="G82" s="103"/>
      <c r="H82" s="103"/>
      <c r="I82" s="103"/>
    </row>
    <row r="83" spans="1:9" ht="12.75">
      <c r="A83" s="90" t="s">
        <v>56</v>
      </c>
      <c r="B83" s="90"/>
      <c r="C83" s="90" t="e">
        <f>#REF!</f>
        <v>#REF!</v>
      </c>
      <c r="D83" s="103"/>
      <c r="E83" s="86"/>
      <c r="F83" s="103"/>
      <c r="G83" s="103"/>
      <c r="H83" s="103"/>
      <c r="I83" s="103"/>
    </row>
    <row r="84" spans="1:5" ht="12.75">
      <c r="A84" s="90" t="s">
        <v>57</v>
      </c>
      <c r="B84" s="90"/>
      <c r="C84" s="90" t="e">
        <f>#REF!</f>
        <v>#REF!</v>
      </c>
      <c r="E84" s="131"/>
    </row>
    <row r="85" spans="1:5" ht="12.75">
      <c r="A85" s="90" t="s">
        <v>348</v>
      </c>
      <c r="B85" s="90"/>
      <c r="C85" s="90" t="e">
        <f>#REF!</f>
        <v>#REF!</v>
      </c>
      <c r="E85" s="79"/>
    </row>
    <row r="86" spans="1:5" ht="12.75">
      <c r="A86" s="90" t="s">
        <v>50</v>
      </c>
      <c r="B86" s="90"/>
      <c r="C86" s="90" t="e">
        <f>#REF!</f>
        <v>#REF!</v>
      </c>
      <c r="E86" s="79"/>
    </row>
    <row r="87" spans="1:5" ht="12.75">
      <c r="A87" s="90" t="s">
        <v>51</v>
      </c>
      <c r="B87" s="90"/>
      <c r="C87" s="90" t="e">
        <f>#REF!</f>
        <v>#REF!</v>
      </c>
      <c r="E87" s="79"/>
    </row>
    <row r="88" spans="1:5" ht="12.75">
      <c r="A88" s="90" t="s">
        <v>52</v>
      </c>
      <c r="B88" s="90"/>
      <c r="C88" s="90" t="e">
        <f>#REF!</f>
        <v>#REF!</v>
      </c>
      <c r="E88" s="79"/>
    </row>
    <row r="89" spans="1:5" ht="12.75">
      <c r="A89" s="90" t="s">
        <v>53</v>
      </c>
      <c r="B89" s="90"/>
      <c r="C89" s="90" t="e">
        <f>#REF!</f>
        <v>#REF!</v>
      </c>
      <c r="E89" s="79"/>
    </row>
    <row r="90" spans="1:5" ht="12.75">
      <c r="A90" s="90" t="s">
        <v>319</v>
      </c>
      <c r="B90" s="90"/>
      <c r="C90" s="90" t="e">
        <f>#REF!</f>
        <v>#REF!</v>
      </c>
      <c r="E90" s="79"/>
    </row>
    <row r="91" spans="1:5" ht="12.75">
      <c r="A91" s="90" t="s">
        <v>320</v>
      </c>
      <c r="B91" s="90"/>
      <c r="C91" s="90" t="e">
        <f>#REF!</f>
        <v>#REF!</v>
      </c>
      <c r="E91" s="79"/>
    </row>
    <row r="92" spans="1:5" ht="12.75">
      <c r="A92" s="90" t="s">
        <v>321</v>
      </c>
      <c r="B92" s="90"/>
      <c r="C92" s="90" t="e">
        <f>#REF!</f>
        <v>#REF!</v>
      </c>
      <c r="E92" s="79"/>
    </row>
    <row r="93" spans="1:5" ht="12.75">
      <c r="A93" s="90" t="s">
        <v>322</v>
      </c>
      <c r="B93" s="90"/>
      <c r="C93" s="90" t="e">
        <f>#REF!</f>
        <v>#REF!</v>
      </c>
      <c r="E93" s="79"/>
    </row>
    <row r="94" spans="1:5" ht="12.75">
      <c r="A94" s="90" t="s">
        <v>39</v>
      </c>
      <c r="B94" s="90"/>
      <c r="C94" s="90" t="e">
        <f>#REF!</f>
        <v>#REF!</v>
      </c>
      <c r="E94" s="79"/>
    </row>
    <row r="95" spans="1:5" ht="12.75">
      <c r="A95" s="90" t="s">
        <v>40</v>
      </c>
      <c r="B95" s="90"/>
      <c r="C95" s="90" t="e">
        <f>#REF!</f>
        <v>#REF!</v>
      </c>
      <c r="E95" s="79"/>
    </row>
    <row r="96" spans="1:5" ht="12.75">
      <c r="A96" s="90" t="s">
        <v>41</v>
      </c>
      <c r="B96" s="90"/>
      <c r="C96" s="90" t="e">
        <f>#REF!</f>
        <v>#REF!</v>
      </c>
      <c r="E96" s="79"/>
    </row>
    <row r="97" spans="1:5" ht="12.75">
      <c r="A97" s="90" t="s">
        <v>42</v>
      </c>
      <c r="B97" s="90"/>
      <c r="C97" s="90" t="e">
        <f>#REF!</f>
        <v>#REF!</v>
      </c>
      <c r="E97" s="79"/>
    </row>
    <row r="98" spans="1:5" ht="12.75">
      <c r="A98" s="90" t="s">
        <v>43</v>
      </c>
      <c r="B98" s="90"/>
      <c r="C98" s="90" t="e">
        <f>#REF!</f>
        <v>#REF!</v>
      </c>
      <c r="E98" s="79"/>
    </row>
    <row r="99" spans="1:5" ht="12.75">
      <c r="A99" s="90" t="s">
        <v>44</v>
      </c>
      <c r="B99" s="90"/>
      <c r="C99" s="90" t="e">
        <f>#REF!</f>
        <v>#REF!</v>
      </c>
      <c r="E99" s="79"/>
    </row>
    <row r="100" spans="1:5" ht="12.75">
      <c r="A100" s="90" t="s">
        <v>45</v>
      </c>
      <c r="B100" s="90"/>
      <c r="C100" s="90" t="e">
        <f>#REF!</f>
        <v>#REF!</v>
      </c>
      <c r="E100" s="79"/>
    </row>
    <row r="101" spans="1:5" ht="12.75">
      <c r="A101" s="90" t="s">
        <v>46</v>
      </c>
      <c r="B101" s="90"/>
      <c r="C101" s="90" t="e">
        <f>#REF!</f>
        <v>#REF!</v>
      </c>
      <c r="E101" s="79"/>
    </row>
    <row r="102" spans="1:5" ht="12.75">
      <c r="A102" s="90" t="s">
        <v>47</v>
      </c>
      <c r="B102" s="90"/>
      <c r="C102" s="90" t="e">
        <f>#REF!</f>
        <v>#REF!</v>
      </c>
      <c r="E102" s="79"/>
    </row>
    <row r="103" spans="1:5" ht="12.75">
      <c r="A103" s="90" t="s">
        <v>48</v>
      </c>
      <c r="B103" s="90"/>
      <c r="C103" s="90" t="e">
        <f>#REF!</f>
        <v>#REF!</v>
      </c>
      <c r="E103" s="79"/>
    </row>
    <row r="104" spans="1:5" ht="12.75">
      <c r="A104" s="90" t="s">
        <v>349</v>
      </c>
      <c r="B104" s="90"/>
      <c r="C104" s="90" t="e">
        <f>#REF!</f>
        <v>#REF!</v>
      </c>
      <c r="E104" s="79"/>
    </row>
    <row r="105" spans="1:5" ht="12.75">
      <c r="A105" s="90" t="s">
        <v>49</v>
      </c>
      <c r="B105" s="90"/>
      <c r="C105" s="90" t="e">
        <f>#REF!</f>
        <v>#REF!</v>
      </c>
      <c r="E105" s="79"/>
    </row>
    <row r="106" spans="1:5" ht="12.75">
      <c r="A106" s="90" t="s">
        <v>350</v>
      </c>
      <c r="B106" s="90"/>
      <c r="C106" s="90" t="e">
        <f>#REF!</f>
        <v>#REF!</v>
      </c>
      <c r="E106" s="79"/>
    </row>
    <row r="107" spans="1:5" ht="12.75">
      <c r="A107" s="90" t="s">
        <v>351</v>
      </c>
      <c r="B107" s="90"/>
      <c r="C107" s="90" t="e">
        <f>#REF!</f>
        <v>#REF!</v>
      </c>
      <c r="E107" s="79"/>
    </row>
    <row r="108" spans="1:5" ht="12.75">
      <c r="A108" s="90" t="s">
        <v>352</v>
      </c>
      <c r="B108" s="90"/>
      <c r="C108" s="90" t="e">
        <f>#REF!</f>
        <v>#REF!</v>
      </c>
      <c r="E108" s="128"/>
    </row>
    <row r="109" spans="1:10" ht="13.5" thickBot="1">
      <c r="A109" s="105" t="s">
        <v>399</v>
      </c>
      <c r="B109" s="105"/>
      <c r="C109" s="106" t="e">
        <f>#REF!</f>
        <v>#REF!</v>
      </c>
      <c r="D109" s="129"/>
      <c r="E109" s="130"/>
      <c r="F109" s="103"/>
      <c r="G109" s="103"/>
      <c r="H109" s="103"/>
      <c r="I109" s="103"/>
      <c r="J109" s="103"/>
    </row>
    <row r="110" spans="1:10" ht="12.75">
      <c r="A110" s="91"/>
      <c r="B110" s="91"/>
      <c r="C110" s="91"/>
      <c r="D110" s="129"/>
      <c r="E110" s="129"/>
      <c r="F110" s="103"/>
      <c r="G110" s="103"/>
      <c r="H110" s="103"/>
      <c r="I110" s="103"/>
      <c r="J110" s="103"/>
    </row>
    <row r="111" spans="1:10" ht="12.75">
      <c r="A111" s="88" t="s">
        <v>212</v>
      </c>
      <c r="B111" s="87" t="s">
        <v>213</v>
      </c>
      <c r="C111" s="87" t="e">
        <f>#REF!</f>
        <v>#REF!</v>
      </c>
      <c r="D111" s="103"/>
      <c r="E111" s="103"/>
      <c r="F111" s="103"/>
      <c r="G111" s="103"/>
      <c r="H111" s="103"/>
      <c r="I111" s="103"/>
      <c r="J111" s="103"/>
    </row>
    <row r="112" spans="1:10" ht="12.75">
      <c r="A112" s="87" t="s">
        <v>214</v>
      </c>
      <c r="B112" s="87" t="s">
        <v>215</v>
      </c>
      <c r="C112" s="87" t="e">
        <f>#REF!</f>
        <v>#REF!</v>
      </c>
      <c r="D112" s="103"/>
      <c r="E112" s="103"/>
      <c r="F112" s="103"/>
      <c r="G112" s="103"/>
      <c r="H112" s="103"/>
      <c r="I112" s="103"/>
      <c r="J112" s="103"/>
    </row>
    <row r="113" spans="1:10" ht="12.75">
      <c r="A113" s="87" t="s">
        <v>2</v>
      </c>
      <c r="B113" s="87" t="s">
        <v>216</v>
      </c>
      <c r="C113" s="87" t="e">
        <f>#REF!</f>
        <v>#REF!</v>
      </c>
      <c r="D113" s="103"/>
      <c r="E113" s="103"/>
      <c r="F113" s="103"/>
      <c r="G113" s="103"/>
      <c r="H113" s="103"/>
      <c r="I113" s="103"/>
      <c r="J113" s="103"/>
    </row>
    <row r="114" spans="1:10" ht="12.75">
      <c r="A114" s="87" t="s">
        <v>217</v>
      </c>
      <c r="B114" s="87" t="s">
        <v>218</v>
      </c>
      <c r="C114" s="87" t="e">
        <f>#REF!</f>
        <v>#REF!</v>
      </c>
      <c r="D114" s="103"/>
      <c r="E114" s="103"/>
      <c r="F114" s="103"/>
      <c r="G114" s="103"/>
      <c r="H114" s="103"/>
      <c r="I114" s="103"/>
      <c r="J114" s="103"/>
    </row>
    <row r="115" spans="1:10" ht="12.75">
      <c r="A115" s="87" t="s">
        <v>219</v>
      </c>
      <c r="B115" s="87" t="s">
        <v>220</v>
      </c>
      <c r="C115" s="87" t="e">
        <f>#REF!</f>
        <v>#REF!</v>
      </c>
      <c r="D115" s="103"/>
      <c r="E115" s="103"/>
      <c r="F115" s="103"/>
      <c r="G115" s="103"/>
      <c r="H115" s="103"/>
      <c r="I115" s="103"/>
      <c r="J115" s="103"/>
    </row>
    <row r="116" spans="1:10" ht="12.75">
      <c r="A116" s="87" t="s">
        <v>221</v>
      </c>
      <c r="B116" s="87" t="s">
        <v>222</v>
      </c>
      <c r="C116" s="87" t="e">
        <f>#REF!</f>
        <v>#REF!</v>
      </c>
      <c r="D116" s="103"/>
      <c r="E116" s="103"/>
      <c r="F116" s="103"/>
      <c r="G116" s="103"/>
      <c r="H116" s="103"/>
      <c r="I116" s="103"/>
      <c r="J116" s="103"/>
    </row>
    <row r="117" spans="1:10" ht="12.75">
      <c r="A117" s="87" t="s">
        <v>223</v>
      </c>
      <c r="B117" s="87" t="s">
        <v>224</v>
      </c>
      <c r="C117" s="87" t="e">
        <f>#REF!</f>
        <v>#REF!</v>
      </c>
      <c r="D117" s="103"/>
      <c r="E117" s="103"/>
      <c r="F117" s="103"/>
      <c r="G117" s="103"/>
      <c r="H117" s="103"/>
      <c r="I117" s="103"/>
      <c r="J117" s="103"/>
    </row>
    <row r="118" spans="1:10" ht="12.75">
      <c r="A118" s="87" t="s">
        <v>361</v>
      </c>
      <c r="B118" s="87" t="s">
        <v>225</v>
      </c>
      <c r="C118" s="87" t="e">
        <f>#REF!</f>
        <v>#REF!</v>
      </c>
      <c r="D118" s="103"/>
      <c r="E118" s="103"/>
      <c r="F118" s="103"/>
      <c r="G118" s="103"/>
      <c r="H118" s="103"/>
      <c r="I118" s="103"/>
      <c r="J118" s="103"/>
    </row>
    <row r="119" spans="1:10" ht="12.75">
      <c r="A119" s="87" t="s">
        <v>226</v>
      </c>
      <c r="B119" s="87" t="s">
        <v>227</v>
      </c>
      <c r="C119" s="87" t="e">
        <f>#REF!</f>
        <v>#REF!</v>
      </c>
      <c r="D119" s="103"/>
      <c r="E119" s="103"/>
      <c r="F119" s="103"/>
      <c r="G119" s="103"/>
      <c r="H119" s="103"/>
      <c r="I119" s="103"/>
      <c r="J119" s="103"/>
    </row>
    <row r="120" spans="1:10" ht="12.75">
      <c r="A120" s="87" t="s">
        <v>228</v>
      </c>
      <c r="B120" s="87" t="s">
        <v>229</v>
      </c>
      <c r="C120" s="87" t="e">
        <f>#REF!</f>
        <v>#REF!</v>
      </c>
      <c r="D120" s="103"/>
      <c r="E120" s="103"/>
      <c r="F120" s="103"/>
      <c r="G120" s="103"/>
      <c r="H120" s="103"/>
      <c r="I120" s="103"/>
      <c r="J120" s="103"/>
    </row>
    <row r="121" spans="1:10" ht="12.75">
      <c r="A121" s="87" t="s">
        <v>231</v>
      </c>
      <c r="B121" s="87" t="s">
        <v>232</v>
      </c>
      <c r="C121" s="87" t="e">
        <f>#REF!</f>
        <v>#REF!</v>
      </c>
      <c r="D121" s="103"/>
      <c r="E121" s="103"/>
      <c r="F121" s="103"/>
      <c r="G121" s="103"/>
      <c r="H121" s="103"/>
      <c r="I121" s="103"/>
      <c r="J121" s="103"/>
    </row>
    <row r="122" spans="1:10" ht="12.75">
      <c r="A122" s="87" t="s">
        <v>233</v>
      </c>
      <c r="B122" s="87" t="s">
        <v>234</v>
      </c>
      <c r="C122" s="87" t="e">
        <f>#REF!</f>
        <v>#REF!</v>
      </c>
      <c r="D122" s="103"/>
      <c r="E122" s="103"/>
      <c r="F122" s="103"/>
      <c r="G122" s="103"/>
      <c r="H122" s="103"/>
      <c r="I122" s="103"/>
      <c r="J122" s="103"/>
    </row>
    <row r="123" spans="1:10" ht="12.75">
      <c r="A123" s="113" t="s">
        <v>235</v>
      </c>
      <c r="B123" s="87" t="s">
        <v>236</v>
      </c>
      <c r="C123" s="87" t="e">
        <f>#REF!</f>
        <v>#REF!</v>
      </c>
      <c r="D123" s="103"/>
      <c r="E123" s="103"/>
      <c r="F123" s="103"/>
      <c r="G123" s="103"/>
      <c r="H123" s="103"/>
      <c r="I123" s="103"/>
      <c r="J123" s="103"/>
    </row>
    <row r="124" spans="1:10" ht="12.75">
      <c r="A124" s="87" t="s">
        <v>237</v>
      </c>
      <c r="B124" s="87" t="s">
        <v>238</v>
      </c>
      <c r="C124" s="87" t="e">
        <f>#REF!</f>
        <v>#REF!</v>
      </c>
      <c r="D124" s="103"/>
      <c r="E124" s="103"/>
      <c r="F124" s="103"/>
      <c r="G124" s="103"/>
      <c r="H124" s="103"/>
      <c r="I124" s="103"/>
      <c r="J124" s="103"/>
    </row>
    <row r="125" spans="1:10" ht="12.75">
      <c r="A125" s="87" t="s">
        <v>239</v>
      </c>
      <c r="B125" s="87" t="s">
        <v>240</v>
      </c>
      <c r="C125" s="87" t="e">
        <f>#REF!</f>
        <v>#REF!</v>
      </c>
      <c r="D125" s="103"/>
      <c r="E125" s="103"/>
      <c r="F125" s="103"/>
      <c r="G125" s="103"/>
      <c r="H125" s="103"/>
      <c r="I125" s="103"/>
      <c r="J125" s="103"/>
    </row>
    <row r="126" spans="1:10" ht="13.5" thickBot="1">
      <c r="A126" s="118" t="s">
        <v>298</v>
      </c>
      <c r="B126" s="89"/>
      <c r="C126" s="89" t="e">
        <f>#REF!-#REF!</f>
        <v>#REF!</v>
      </c>
      <c r="D126" s="103"/>
      <c r="E126" s="103"/>
      <c r="F126" s="103"/>
      <c r="G126" s="103"/>
      <c r="H126" s="103"/>
      <c r="I126" s="103"/>
      <c r="J126" s="103"/>
    </row>
    <row r="127" spans="1:10" ht="12.75">
      <c r="A127" s="103"/>
      <c r="B127" s="103"/>
      <c r="C127" s="103"/>
      <c r="D127" s="103"/>
      <c r="E127" s="103"/>
      <c r="F127" s="103"/>
      <c r="G127" s="103"/>
      <c r="H127" s="103"/>
      <c r="I127" s="103"/>
      <c r="J127" s="103"/>
    </row>
    <row r="128" spans="1:10" ht="12.75">
      <c r="A128" s="103"/>
      <c r="B128" s="103"/>
      <c r="C128" s="103"/>
      <c r="D128" s="103"/>
      <c r="E128" s="103"/>
      <c r="F128" s="103"/>
      <c r="G128" s="103"/>
      <c r="H128" s="103"/>
      <c r="I128" s="103"/>
      <c r="J128" s="103"/>
    </row>
    <row r="129" spans="1:3" ht="12.75">
      <c r="A129" s="87" t="s">
        <v>241</v>
      </c>
      <c r="B129" s="87" t="s">
        <v>242</v>
      </c>
      <c r="C129" s="87" t="e">
        <f>#REF!</f>
        <v>#REF!</v>
      </c>
    </row>
    <row r="130" spans="1:3" ht="12.75">
      <c r="A130" s="87" t="s">
        <v>243</v>
      </c>
      <c r="B130" s="87" t="s">
        <v>244</v>
      </c>
      <c r="C130" s="93" t="e">
        <f>#REF!</f>
        <v>#REF!</v>
      </c>
    </row>
    <row r="131" spans="1:3" ht="12.75">
      <c r="A131" s="87" t="s">
        <v>245</v>
      </c>
      <c r="B131" s="87" t="s">
        <v>246</v>
      </c>
      <c r="C131" s="93" t="e">
        <f>#REF!</f>
        <v>#REF!</v>
      </c>
    </row>
    <row r="132" spans="1:3" ht="12.75">
      <c r="A132" s="87" t="s">
        <v>90</v>
      </c>
      <c r="B132" s="107" t="s">
        <v>299</v>
      </c>
      <c r="C132" s="93" t="e">
        <f>0-#REF!</f>
        <v>#REF!</v>
      </c>
    </row>
    <row r="133" spans="1:3" ht="12.75">
      <c r="A133" s="87" t="s">
        <v>360</v>
      </c>
      <c r="B133" s="107" t="s">
        <v>300</v>
      </c>
      <c r="C133" s="93" t="e">
        <f>0-#REF!</f>
        <v>#REF!</v>
      </c>
    </row>
    <row r="134" spans="1:4" ht="12.75">
      <c r="A134" s="108" t="s">
        <v>83</v>
      </c>
      <c r="B134" s="108" t="s">
        <v>294</v>
      </c>
      <c r="C134" s="93" t="e">
        <f>#REF!</f>
        <v>#REF!</v>
      </c>
      <c r="D134" s="113" t="s">
        <v>337</v>
      </c>
    </row>
    <row r="135" spans="1:16" ht="12.75">
      <c r="A135" s="107" t="s">
        <v>335</v>
      </c>
      <c r="B135" s="107" t="s">
        <v>295</v>
      </c>
      <c r="C135" s="93" t="e">
        <f>#REF!</f>
        <v>#REF!</v>
      </c>
      <c r="D135" s="113" t="s">
        <v>337</v>
      </c>
      <c r="H135" s="109"/>
      <c r="K135" s="110"/>
      <c r="L135" s="110"/>
      <c r="M135" s="110"/>
      <c r="N135" s="107"/>
      <c r="O135" s="107"/>
      <c r="P135" s="107"/>
    </row>
    <row r="136" spans="1:3" ht="13.5" thickBot="1">
      <c r="A136" s="124" t="s">
        <v>297</v>
      </c>
      <c r="B136" s="124" t="s">
        <v>296</v>
      </c>
      <c r="C136" s="111" t="e">
        <f>#REF!</f>
        <v>#REF!</v>
      </c>
    </row>
    <row r="137" spans="2:3" ht="12.75">
      <c r="B137" s="107"/>
      <c r="C137" s="93"/>
    </row>
    <row r="138" spans="1:3" ht="12.75">
      <c r="A138" s="134" t="s">
        <v>309</v>
      </c>
      <c r="B138" s="135" t="s">
        <v>317</v>
      </c>
      <c r="C138" s="136" t="e">
        <f>#REF!</f>
        <v>#REF!</v>
      </c>
    </row>
    <row r="139" spans="2:3" ht="12.75">
      <c r="B139" s="122"/>
      <c r="C139" s="93"/>
    </row>
    <row r="140" spans="2:3" ht="12.75">
      <c r="B140" s="122"/>
      <c r="C140" s="93"/>
    </row>
    <row r="141" spans="1:3" ht="13.5" thickBot="1">
      <c r="A141" s="89"/>
      <c r="B141" s="123"/>
      <c r="C141" s="111"/>
    </row>
    <row r="142" spans="1:7" ht="12.75">
      <c r="A142" s="87" t="s">
        <v>323</v>
      </c>
      <c r="B142" s="92" t="s">
        <v>247</v>
      </c>
      <c r="C142" s="93" t="e">
        <f>#REF!</f>
        <v>#REF!</v>
      </c>
      <c r="G142" s="113"/>
    </row>
    <row r="143" spans="1:7" ht="12.75">
      <c r="A143" s="87" t="s">
        <v>324</v>
      </c>
      <c r="B143" s="92" t="s">
        <v>248</v>
      </c>
      <c r="C143" s="93" t="e">
        <f>#REF!</f>
        <v>#REF!</v>
      </c>
      <c r="G143" s="113"/>
    </row>
    <row r="144" spans="1:7" ht="12.75">
      <c r="A144" s="87" t="s">
        <v>325</v>
      </c>
      <c r="B144" s="92" t="s">
        <v>249</v>
      </c>
      <c r="C144" s="93" t="e">
        <f>#REF!</f>
        <v>#REF!</v>
      </c>
      <c r="G144" s="113"/>
    </row>
    <row r="145" spans="1:7" ht="12.75">
      <c r="A145" s="87" t="s">
        <v>326</v>
      </c>
      <c r="B145" s="92" t="s">
        <v>250</v>
      </c>
      <c r="C145" s="93" t="e">
        <f>#REF!</f>
        <v>#REF!</v>
      </c>
      <c r="G145" s="113"/>
    </row>
    <row r="146" spans="1:7" ht="12.75">
      <c r="A146" s="87" t="s">
        <v>327</v>
      </c>
      <c r="B146" s="94" t="s">
        <v>251</v>
      </c>
      <c r="C146" s="93" t="e">
        <f>#REF!</f>
        <v>#REF!</v>
      </c>
      <c r="G146" s="113"/>
    </row>
    <row r="147" spans="1:7" ht="12.75">
      <c r="A147" s="87" t="s">
        <v>68</v>
      </c>
      <c r="B147" s="94" t="s">
        <v>252</v>
      </c>
      <c r="C147" s="93" t="e">
        <f>#REF!</f>
        <v>#REF!</v>
      </c>
      <c r="G147" s="113"/>
    </row>
    <row r="148" spans="1:7" ht="12.75">
      <c r="A148" s="87" t="s">
        <v>328</v>
      </c>
      <c r="B148" s="94" t="s">
        <v>253</v>
      </c>
      <c r="C148" s="93" t="e">
        <f>#REF!</f>
        <v>#REF!</v>
      </c>
      <c r="G148" s="113"/>
    </row>
    <row r="149" spans="1:7" ht="12.75">
      <c r="A149" s="87" t="s">
        <v>254</v>
      </c>
      <c r="B149" s="94" t="s">
        <v>255</v>
      </c>
      <c r="C149" s="93" t="e">
        <f>#REF!</f>
        <v>#REF!</v>
      </c>
      <c r="G149" s="113"/>
    </row>
    <row r="150" spans="1:7" ht="12.75">
      <c r="A150" s="87" t="s">
        <v>329</v>
      </c>
      <c r="B150" s="94" t="s">
        <v>256</v>
      </c>
      <c r="C150" s="93" t="e">
        <f>#REF!</f>
        <v>#REF!</v>
      </c>
      <c r="G150" s="113"/>
    </row>
    <row r="151" spans="1:7" ht="12.75">
      <c r="A151" s="87" t="s">
        <v>330</v>
      </c>
      <c r="B151" s="95" t="s">
        <v>257</v>
      </c>
      <c r="C151" s="93" t="e">
        <f>#REF!</f>
        <v>#REF!</v>
      </c>
      <c r="G151" s="113"/>
    </row>
    <row r="152" spans="1:7" ht="12.75">
      <c r="A152" s="87" t="s">
        <v>331</v>
      </c>
      <c r="B152" s="94" t="s">
        <v>258</v>
      </c>
      <c r="C152" s="93" t="e">
        <f>#REF!</f>
        <v>#REF!</v>
      </c>
      <c r="G152" s="113"/>
    </row>
    <row r="153" spans="1:7" ht="12.75">
      <c r="A153" s="91" t="s">
        <v>69</v>
      </c>
      <c r="B153" s="94" t="s">
        <v>259</v>
      </c>
      <c r="C153" s="93" t="e">
        <f>#REF!</f>
        <v>#REF!</v>
      </c>
      <c r="G153" s="113"/>
    </row>
    <row r="154" spans="1:7" ht="12.75">
      <c r="A154" s="87" t="s">
        <v>332</v>
      </c>
      <c r="B154" s="94" t="s">
        <v>260</v>
      </c>
      <c r="C154" s="93" t="e">
        <f>#REF!</f>
        <v>#REF!</v>
      </c>
      <c r="G154" s="113"/>
    </row>
    <row r="155" spans="1:7" ht="12.75">
      <c r="A155" s="87" t="s">
        <v>333</v>
      </c>
      <c r="B155" s="94" t="s">
        <v>261</v>
      </c>
      <c r="C155" s="93" t="e">
        <f>#REF!</f>
        <v>#REF!</v>
      </c>
      <c r="G155" s="113"/>
    </row>
    <row r="156" spans="1:7" ht="12.75">
      <c r="A156" s="87" t="s">
        <v>70</v>
      </c>
      <c r="B156" s="94" t="s">
        <v>262</v>
      </c>
      <c r="C156" s="93" t="e">
        <f>#REF!</f>
        <v>#REF!</v>
      </c>
      <c r="G156" s="113"/>
    </row>
    <row r="157" spans="1:7" ht="12.75">
      <c r="A157" s="87" t="s">
        <v>34</v>
      </c>
      <c r="B157" s="94" t="s">
        <v>263</v>
      </c>
      <c r="C157" s="93" t="e">
        <f>#REF!</f>
        <v>#REF!</v>
      </c>
      <c r="G157" s="113"/>
    </row>
    <row r="158" spans="1:7" ht="12.75">
      <c r="A158" s="87" t="s">
        <v>35</v>
      </c>
      <c r="B158" s="95" t="s">
        <v>264</v>
      </c>
      <c r="C158" s="93" t="e">
        <f>#REF!</f>
        <v>#REF!</v>
      </c>
      <c r="G158" s="113"/>
    </row>
    <row r="159" spans="1:7" ht="12.75">
      <c r="A159" s="87" t="s">
        <v>344</v>
      </c>
      <c r="B159" s="94" t="s">
        <v>265</v>
      </c>
      <c r="C159" s="93" t="e">
        <f>#REF!</f>
        <v>#REF!</v>
      </c>
      <c r="G159" s="113"/>
    </row>
    <row r="160" spans="1:7" ht="12.75">
      <c r="A160" s="87" t="s">
        <v>36</v>
      </c>
      <c r="B160" s="94" t="s">
        <v>266</v>
      </c>
      <c r="C160" s="93" t="e">
        <f>#REF!</f>
        <v>#REF!</v>
      </c>
      <c r="G160" s="113"/>
    </row>
    <row r="161" spans="1:7" ht="12.75">
      <c r="A161" s="87" t="s">
        <v>37</v>
      </c>
      <c r="B161" s="94" t="s">
        <v>267</v>
      </c>
      <c r="C161" s="93" t="e">
        <f>#REF!</f>
        <v>#REF!</v>
      </c>
      <c r="G161" s="113"/>
    </row>
    <row r="162" spans="1:7" ht="12.75">
      <c r="A162" s="87" t="s">
        <v>38</v>
      </c>
      <c r="B162" s="94" t="s">
        <v>268</v>
      </c>
      <c r="C162" s="93" t="e">
        <f>#REF!</f>
        <v>#REF!</v>
      </c>
      <c r="G162" s="113"/>
    </row>
    <row r="163" spans="1:7" ht="13.5">
      <c r="A163" s="87" t="s">
        <v>334</v>
      </c>
      <c r="B163" s="96" t="s">
        <v>269</v>
      </c>
      <c r="C163" s="93" t="e">
        <f>#REF!</f>
        <v>#REF!</v>
      </c>
      <c r="G163" s="113"/>
    </row>
    <row r="164" spans="1:7" ht="12.75">
      <c r="A164" s="87" t="s">
        <v>91</v>
      </c>
      <c r="B164" s="94" t="s">
        <v>270</v>
      </c>
      <c r="C164" s="93" t="e">
        <f>#REF!</f>
        <v>#REF!</v>
      </c>
      <c r="G164" s="113"/>
    </row>
    <row r="165" spans="1:7" ht="12.75">
      <c r="A165" s="91" t="s">
        <v>71</v>
      </c>
      <c r="B165" s="94" t="s">
        <v>271</v>
      </c>
      <c r="C165" s="93" t="e">
        <f>#REF!+#REF!</f>
        <v>#REF!</v>
      </c>
      <c r="G165" s="113"/>
    </row>
    <row r="166" spans="1:7" ht="12.75">
      <c r="A166" s="87" t="s">
        <v>87</v>
      </c>
      <c r="B166" s="94" t="s">
        <v>272</v>
      </c>
      <c r="C166" s="93" t="e">
        <f>#REF!</f>
        <v>#REF!</v>
      </c>
      <c r="G166" s="113"/>
    </row>
    <row r="167" spans="1:7" ht="12.75">
      <c r="A167" s="87" t="s">
        <v>388</v>
      </c>
      <c r="B167" s="97" t="s">
        <v>273</v>
      </c>
      <c r="C167" s="93" t="e">
        <f>#REF!</f>
        <v>#REF!</v>
      </c>
      <c r="G167" s="113"/>
    </row>
    <row r="168" spans="1:7" ht="12.75">
      <c r="A168" s="87" t="s">
        <v>336</v>
      </c>
      <c r="B168" s="94" t="s">
        <v>274</v>
      </c>
      <c r="C168" s="93" t="e">
        <f>#REF!</f>
        <v>#REF!</v>
      </c>
      <c r="G168" s="113"/>
    </row>
    <row r="169" spans="1:7" ht="12.75">
      <c r="A169" s="87" t="s">
        <v>275</v>
      </c>
      <c r="B169" s="94" t="s">
        <v>276</v>
      </c>
      <c r="C169" s="93" t="e">
        <f>#REF!</f>
        <v>#REF!</v>
      </c>
      <c r="G169" s="113"/>
    </row>
    <row r="170" spans="1:7" ht="12.75">
      <c r="A170" s="87" t="s">
        <v>72</v>
      </c>
      <c r="B170" s="94" t="s">
        <v>277</v>
      </c>
      <c r="C170" s="93" t="e">
        <f>#REF!</f>
        <v>#REF!</v>
      </c>
      <c r="G170" s="113"/>
    </row>
    <row r="171" spans="1:7" ht="12.75">
      <c r="A171" s="87" t="s">
        <v>73</v>
      </c>
      <c r="B171" s="94" t="s">
        <v>278</v>
      </c>
      <c r="C171" s="93" t="e">
        <f>#REF!</f>
        <v>#REF!</v>
      </c>
      <c r="G171" s="113"/>
    </row>
    <row r="172" spans="1:7" ht="12.75">
      <c r="A172" s="87" t="s">
        <v>74</v>
      </c>
      <c r="B172" s="94" t="s">
        <v>279</v>
      </c>
      <c r="C172" s="93" t="e">
        <f>#REF!</f>
        <v>#REF!</v>
      </c>
      <c r="G172" s="113"/>
    </row>
    <row r="173" spans="1:7" ht="12.75">
      <c r="A173" s="87" t="s">
        <v>75</v>
      </c>
      <c r="B173" s="94" t="s">
        <v>280</v>
      </c>
      <c r="C173" s="93" t="e">
        <f>#REF!</f>
        <v>#REF!</v>
      </c>
      <c r="G173" s="113"/>
    </row>
    <row r="174" spans="1:7" ht="12.75">
      <c r="A174" s="87" t="s">
        <v>76</v>
      </c>
      <c r="B174" s="98" t="s">
        <v>281</v>
      </c>
      <c r="C174" s="93" t="e">
        <f>#REF!</f>
        <v>#REF!</v>
      </c>
      <c r="G174" s="113"/>
    </row>
    <row r="175" spans="1:7" ht="12.75">
      <c r="A175" s="87" t="s">
        <v>282</v>
      </c>
      <c r="B175" s="84" t="s">
        <v>283</v>
      </c>
      <c r="C175" s="93" t="e">
        <f>#REF!</f>
        <v>#REF!</v>
      </c>
      <c r="G175" s="113"/>
    </row>
    <row r="176" spans="1:7" ht="12.75">
      <c r="A176" s="87" t="s">
        <v>284</v>
      </c>
      <c r="B176" s="94" t="s">
        <v>285</v>
      </c>
      <c r="C176" s="93" t="e">
        <f>#REF!</f>
        <v>#REF!</v>
      </c>
      <c r="G176" s="113"/>
    </row>
    <row r="177" spans="1:7" ht="13.5">
      <c r="A177" s="112" t="s">
        <v>400</v>
      </c>
      <c r="B177" s="113" t="s">
        <v>398</v>
      </c>
      <c r="C177" s="93" t="e">
        <f>#REF!</f>
        <v>#REF!</v>
      </c>
      <c r="G177" s="113"/>
    </row>
    <row r="178" spans="1:3" ht="12.75">
      <c r="A178" s="113" t="s">
        <v>307</v>
      </c>
      <c r="C178" s="93" t="e">
        <f>#REF!</f>
        <v>#REF!</v>
      </c>
    </row>
    <row r="179" spans="1:3" ht="12.75">
      <c r="A179" s="113" t="s">
        <v>307</v>
      </c>
      <c r="C179" s="93" t="e">
        <f>#REF!</f>
        <v>#REF!</v>
      </c>
    </row>
    <row r="180" spans="1:3" ht="12.75">
      <c r="A180" s="113" t="s">
        <v>307</v>
      </c>
      <c r="C180" s="93" t="e">
        <f>#REF!</f>
        <v>#REF!</v>
      </c>
    </row>
    <row r="181" spans="1:3" ht="12.75">
      <c r="A181" s="113" t="s">
        <v>307</v>
      </c>
      <c r="C181" s="93" t="e">
        <f>#REF!</f>
        <v>#REF!</v>
      </c>
    </row>
    <row r="182" spans="1:3" ht="12.75">
      <c r="A182" s="113" t="s">
        <v>307</v>
      </c>
      <c r="C182" s="93" t="e">
        <f>#REF!</f>
        <v>#REF!</v>
      </c>
    </row>
    <row r="183" spans="1:3" ht="12.75">
      <c r="A183" s="87" t="s">
        <v>86</v>
      </c>
      <c r="B183" s="87" t="s">
        <v>286</v>
      </c>
      <c r="C183" s="93" t="e">
        <f>#REF!</f>
        <v>#REF!</v>
      </c>
    </row>
    <row r="184" spans="1:4" ht="12.75">
      <c r="A184" s="129" t="s">
        <v>287</v>
      </c>
      <c r="B184" s="129" t="s">
        <v>288</v>
      </c>
      <c r="C184" s="137" t="e">
        <f>#REF!</f>
        <v>#REF!</v>
      </c>
      <c r="D184" s="103"/>
    </row>
    <row r="185" spans="1:4" ht="12.75">
      <c r="A185" s="85" t="s">
        <v>62</v>
      </c>
      <c r="B185" s="129"/>
      <c r="C185" s="137" t="e">
        <f>#REF!</f>
        <v>#REF!</v>
      </c>
      <c r="D185" s="103"/>
    </row>
    <row r="186" spans="1:4" ht="12.75">
      <c r="A186" s="85" t="s">
        <v>392</v>
      </c>
      <c r="B186" s="129"/>
      <c r="C186" s="137" t="e">
        <f>#REF!</f>
        <v>#REF!</v>
      </c>
      <c r="D186" s="103"/>
    </row>
    <row r="187" spans="1:4" ht="12.75">
      <c r="A187" s="85" t="s">
        <v>393</v>
      </c>
      <c r="B187" s="129"/>
      <c r="C187" s="137" t="e">
        <f>#REF!</f>
        <v>#REF!</v>
      </c>
      <c r="D187" s="103"/>
    </row>
    <row r="188" spans="1:4" ht="12.75">
      <c r="A188" s="85" t="s">
        <v>394</v>
      </c>
      <c r="B188" s="129"/>
      <c r="C188" s="137" t="e">
        <f>#REF!</f>
        <v>#REF!</v>
      </c>
      <c r="D188" s="103"/>
    </row>
    <row r="189" spans="1:4" ht="12.75">
      <c r="A189" s="85" t="s">
        <v>395</v>
      </c>
      <c r="B189" s="129"/>
      <c r="C189" s="137" t="e">
        <f>#REF!</f>
        <v>#REF!</v>
      </c>
      <c r="D189" s="103"/>
    </row>
    <row r="190" spans="1:4" ht="12.75">
      <c r="A190" s="85" t="s">
        <v>396</v>
      </c>
      <c r="B190" s="129"/>
      <c r="C190" s="137" t="e">
        <f>#REF!</f>
        <v>#REF!</v>
      </c>
      <c r="D190" s="103"/>
    </row>
    <row r="191" spans="1:4" ht="12.75">
      <c r="A191" s="85" t="s">
        <v>397</v>
      </c>
      <c r="B191" s="129"/>
      <c r="C191" s="137" t="e">
        <f>#REF!</f>
        <v>#REF!</v>
      </c>
      <c r="D191" s="103"/>
    </row>
    <row r="192" spans="1:4" ht="12.75">
      <c r="A192" s="133" t="s">
        <v>3</v>
      </c>
      <c r="B192" s="129"/>
      <c r="C192" s="137" t="e">
        <f>#REF!</f>
        <v>#REF!</v>
      </c>
      <c r="D192" s="103"/>
    </row>
    <row r="193" spans="1:4" ht="12.75">
      <c r="A193" s="83" t="s">
        <v>4</v>
      </c>
      <c r="B193" s="129"/>
      <c r="C193" s="137" t="e">
        <f>#REF!</f>
        <v>#REF!</v>
      </c>
      <c r="D193" s="103"/>
    </row>
    <row r="194" spans="1:4" ht="12.75">
      <c r="A194" s="83" t="s">
        <v>5</v>
      </c>
      <c r="B194" s="129"/>
      <c r="C194" s="137" t="e">
        <f>#REF!</f>
        <v>#REF!</v>
      </c>
      <c r="D194" s="103"/>
    </row>
    <row r="195" spans="1:4" ht="12.75">
      <c r="A195" s="83" t="s">
        <v>6</v>
      </c>
      <c r="B195" s="129"/>
      <c r="C195" s="137" t="e">
        <f>#REF!</f>
        <v>#REF!</v>
      </c>
      <c r="D195" s="103"/>
    </row>
    <row r="196" spans="1:4" ht="12.75">
      <c r="A196" s="83" t="s">
        <v>7</v>
      </c>
      <c r="B196" s="129"/>
      <c r="C196" s="137" t="e">
        <f>#REF!</f>
        <v>#REF!</v>
      </c>
      <c r="D196" s="103"/>
    </row>
    <row r="197" spans="1:4" ht="12.75">
      <c r="A197" s="83" t="s">
        <v>8</v>
      </c>
      <c r="B197" s="129"/>
      <c r="C197" s="137" t="e">
        <f>#REF!</f>
        <v>#REF!</v>
      </c>
      <c r="D197" s="103"/>
    </row>
    <row r="198" spans="1:4" ht="12.75">
      <c r="A198" s="83" t="s">
        <v>9</v>
      </c>
      <c r="B198" s="129"/>
      <c r="C198" s="137" t="e">
        <f>#REF!</f>
        <v>#REF!</v>
      </c>
      <c r="D198" s="103"/>
    </row>
    <row r="199" spans="1:4" ht="12.75">
      <c r="A199" s="83" t="s">
        <v>10</v>
      </c>
      <c r="B199" s="129"/>
      <c r="C199" s="137" t="e">
        <f>#REF!</f>
        <v>#REF!</v>
      </c>
      <c r="D199" s="103"/>
    </row>
    <row r="200" spans="1:4" ht="13.5" thickBot="1">
      <c r="A200" s="138" t="s">
        <v>11</v>
      </c>
      <c r="B200" s="105"/>
      <c r="C200" s="139" t="e">
        <f>#REF!</f>
        <v>#REF!</v>
      </c>
      <c r="D200" s="89"/>
    </row>
    <row r="201" spans="1:3" ht="12.75">
      <c r="A201" s="91"/>
      <c r="B201" s="91"/>
      <c r="C201" s="91"/>
    </row>
    <row r="202" spans="1:4" ht="12.75">
      <c r="A202" s="99" t="s">
        <v>13</v>
      </c>
      <c r="C202" s="93" t="e">
        <f>#REF!</f>
        <v>#REF!</v>
      </c>
      <c r="D202" s="31"/>
    </row>
    <row r="203" spans="1:4" ht="12.75">
      <c r="A203" s="99" t="s">
        <v>14</v>
      </c>
      <c r="C203" s="93" t="e">
        <f>#REF!</f>
        <v>#REF!</v>
      </c>
      <c r="D203" s="31"/>
    </row>
    <row r="204" spans="1:4" ht="12.75">
      <c r="A204" s="99" t="s">
        <v>15</v>
      </c>
      <c r="C204" s="93" t="e">
        <f>#REF!</f>
        <v>#REF!</v>
      </c>
      <c r="D204" s="31"/>
    </row>
    <row r="205" spans="1:4" ht="12.75">
      <c r="A205" s="99" t="s">
        <v>16</v>
      </c>
      <c r="C205" s="93" t="e">
        <f>#REF!</f>
        <v>#REF!</v>
      </c>
      <c r="D205" s="31"/>
    </row>
    <row r="206" spans="1:4" ht="12.75">
      <c r="A206" s="99" t="s">
        <v>17</v>
      </c>
      <c r="C206" s="93" t="e">
        <f>#REF!</f>
        <v>#REF!</v>
      </c>
      <c r="D206" s="31"/>
    </row>
    <row r="207" spans="1:4" ht="12.75">
      <c r="A207" s="99" t="s">
        <v>18</v>
      </c>
      <c r="C207" s="93" t="e">
        <f>#REF!</f>
        <v>#REF!</v>
      </c>
      <c r="D207" s="31"/>
    </row>
    <row r="208" spans="1:4" ht="12.75">
      <c r="A208" s="99" t="s">
        <v>19</v>
      </c>
      <c r="C208" s="93" t="e">
        <f>#REF!</f>
        <v>#REF!</v>
      </c>
      <c r="D208" s="31"/>
    </row>
    <row r="209" spans="1:4" ht="12.75">
      <c r="A209" s="99" t="s">
        <v>20</v>
      </c>
      <c r="C209" s="93" t="e">
        <f>#REF!</f>
        <v>#REF!</v>
      </c>
      <c r="D209" s="31"/>
    </row>
    <row r="210" spans="1:4" ht="12.75">
      <c r="A210" s="99" t="s">
        <v>21</v>
      </c>
      <c r="C210" s="93" t="e">
        <f>#REF!</f>
        <v>#REF!</v>
      </c>
      <c r="D210" s="31"/>
    </row>
    <row r="211" spans="1:4" ht="12.75">
      <c r="A211" s="99" t="s">
        <v>22</v>
      </c>
      <c r="C211" s="93" t="e">
        <f>#REF!</f>
        <v>#REF!</v>
      </c>
      <c r="D211" s="31"/>
    </row>
    <row r="212" spans="1:4" ht="12.75">
      <c r="A212" s="99" t="s">
        <v>23</v>
      </c>
      <c r="C212" s="93" t="e">
        <f>#REF!</f>
        <v>#REF!</v>
      </c>
      <c r="D212" s="31"/>
    </row>
    <row r="213" spans="1:4" ht="12.75">
      <c r="A213" s="99" t="s">
        <v>24</v>
      </c>
      <c r="C213" s="93" t="e">
        <f>#REF!</f>
        <v>#REF!</v>
      </c>
      <c r="D213" s="31"/>
    </row>
    <row r="214" spans="1:4" ht="12.75">
      <c r="A214" s="99" t="s">
        <v>25</v>
      </c>
      <c r="C214" s="93" t="e">
        <f>#REF!</f>
        <v>#REF!</v>
      </c>
      <c r="D214" s="31"/>
    </row>
    <row r="215" spans="1:4" ht="12.75">
      <c r="A215" s="99" t="s">
        <v>26</v>
      </c>
      <c r="C215" s="93" t="e">
        <f>#REF!</f>
        <v>#REF!</v>
      </c>
      <c r="D215" s="31"/>
    </row>
    <row r="216" spans="1:4" ht="12.75">
      <c r="A216" s="99" t="s">
        <v>27</v>
      </c>
      <c r="C216" s="93" t="e">
        <f>#REF!</f>
        <v>#REF!</v>
      </c>
      <c r="D216" s="31"/>
    </row>
    <row r="217" spans="1:4" ht="12.75">
      <c r="A217" s="99" t="s">
        <v>28</v>
      </c>
      <c r="C217" s="93" t="e">
        <f>#REF!</f>
        <v>#REF!</v>
      </c>
      <c r="D217" s="31"/>
    </row>
    <row r="218" spans="1:4" ht="12.75">
      <c r="A218" s="99" t="s">
        <v>109</v>
      </c>
      <c r="C218" s="93" t="e">
        <f>#REF!</f>
        <v>#REF!</v>
      </c>
      <c r="D218" s="31"/>
    </row>
    <row r="219" spans="1:4" ht="12.75">
      <c r="A219" s="99" t="s">
        <v>29</v>
      </c>
      <c r="C219" s="93" t="e">
        <f>#REF!</f>
        <v>#REF!</v>
      </c>
      <c r="D219" s="31"/>
    </row>
    <row r="220" spans="1:4" ht="12.75">
      <c r="A220" s="99" t="s">
        <v>30</v>
      </c>
      <c r="C220" s="93" t="e">
        <f>#REF!</f>
        <v>#REF!</v>
      </c>
      <c r="D220" s="31"/>
    </row>
    <row r="221" spans="1:4" ht="12.75">
      <c r="A221" s="99" t="s">
        <v>32</v>
      </c>
      <c r="C221" s="93" t="e">
        <f>#REF!</f>
        <v>#REF!</v>
      </c>
      <c r="D221" s="31"/>
    </row>
    <row r="222" spans="1:4" ht="12.75">
      <c r="A222" s="99" t="s">
        <v>289</v>
      </c>
      <c r="C222" s="93" t="e">
        <f>#REF!</f>
        <v>#REF!</v>
      </c>
      <c r="D222" s="31"/>
    </row>
    <row r="223" spans="1:4" ht="12.75">
      <c r="A223" s="99" t="s">
        <v>33</v>
      </c>
      <c r="C223" s="93" t="e">
        <f>#REF!</f>
        <v>#REF!</v>
      </c>
      <c r="D223" s="31"/>
    </row>
    <row r="224" spans="1:4" ht="12.75">
      <c r="A224" s="99" t="s">
        <v>290</v>
      </c>
      <c r="C224" s="93" t="e">
        <f>#REF!</f>
        <v>#REF!</v>
      </c>
      <c r="D224" s="31"/>
    </row>
    <row r="225" spans="1:4" ht="12.75">
      <c r="A225" s="99" t="s">
        <v>291</v>
      </c>
      <c r="C225" s="93" t="e">
        <f>#REF!</f>
        <v>#REF!</v>
      </c>
      <c r="D225" s="31"/>
    </row>
    <row r="226" spans="1:4" ht="12.75">
      <c r="A226" s="99" t="s">
        <v>292</v>
      </c>
      <c r="C226" s="93" t="e">
        <f>#REF!</f>
        <v>#REF!</v>
      </c>
      <c r="D226" s="32"/>
    </row>
    <row r="227" spans="1:4" ht="12.75">
      <c r="A227" s="99" t="s">
        <v>293</v>
      </c>
      <c r="C227" s="93" t="e">
        <f>#REF!</f>
        <v>#REF!</v>
      </c>
      <c r="D227" s="31"/>
    </row>
    <row r="228" spans="1:4" ht="12.75">
      <c r="A228" s="99" t="s">
        <v>13</v>
      </c>
      <c r="C228" s="93" t="e">
        <f>#REF!</f>
        <v>#REF!</v>
      </c>
      <c r="D228" s="31"/>
    </row>
    <row r="229" spans="1:4" ht="12.75">
      <c r="A229" s="99" t="s">
        <v>14</v>
      </c>
      <c r="C229" s="93" t="e">
        <f>#REF!</f>
        <v>#REF!</v>
      </c>
      <c r="D229" s="31"/>
    </row>
    <row r="230" spans="1:4" ht="12.75">
      <c r="A230" s="99" t="s">
        <v>15</v>
      </c>
      <c r="C230" s="93" t="e">
        <f>#REF!</f>
        <v>#REF!</v>
      </c>
      <c r="D230" s="31"/>
    </row>
    <row r="231" spans="1:4" ht="12.75">
      <c r="A231" s="99" t="s">
        <v>16</v>
      </c>
      <c r="C231" s="93" t="e">
        <f>#REF!</f>
        <v>#REF!</v>
      </c>
      <c r="D231" s="31"/>
    </row>
    <row r="232" spans="1:4" ht="12.75">
      <c r="A232" s="99" t="s">
        <v>17</v>
      </c>
      <c r="C232" s="93" t="e">
        <f>#REF!</f>
        <v>#REF!</v>
      </c>
      <c r="D232" s="31"/>
    </row>
    <row r="233" spans="1:4" ht="12.75">
      <c r="A233" s="99" t="s">
        <v>18</v>
      </c>
      <c r="C233" s="93" t="e">
        <f>#REF!</f>
        <v>#REF!</v>
      </c>
      <c r="D233" s="31"/>
    </row>
    <row r="234" spans="1:4" ht="12.75">
      <c r="A234" s="99" t="s">
        <v>19</v>
      </c>
      <c r="C234" s="93" t="e">
        <f>#REF!</f>
        <v>#REF!</v>
      </c>
      <c r="D234" s="31"/>
    </row>
    <row r="235" spans="1:4" ht="12.75">
      <c r="A235" s="99" t="s">
        <v>20</v>
      </c>
      <c r="C235" s="93" t="e">
        <f>#REF!</f>
        <v>#REF!</v>
      </c>
      <c r="D235" s="31"/>
    </row>
    <row r="236" spans="1:4" ht="12.75">
      <c r="A236" s="99" t="s">
        <v>21</v>
      </c>
      <c r="C236" s="93" t="e">
        <f>#REF!</f>
        <v>#REF!</v>
      </c>
      <c r="D236" s="31"/>
    </row>
    <row r="237" spans="1:4" ht="12.75">
      <c r="A237" s="99" t="s">
        <v>22</v>
      </c>
      <c r="C237" s="93" t="e">
        <f>#REF!</f>
        <v>#REF!</v>
      </c>
      <c r="D237" s="31"/>
    </row>
    <row r="238" spans="1:4" ht="12.75">
      <c r="A238" s="99" t="s">
        <v>23</v>
      </c>
      <c r="C238" s="93" t="e">
        <f>#REF!</f>
        <v>#REF!</v>
      </c>
      <c r="D238" s="31"/>
    </row>
    <row r="239" spans="1:4" ht="12.75">
      <c r="A239" s="99" t="s">
        <v>24</v>
      </c>
      <c r="C239" s="93" t="e">
        <f>#REF!</f>
        <v>#REF!</v>
      </c>
      <c r="D239" s="31"/>
    </row>
    <row r="240" spans="1:4" ht="12.75">
      <c r="A240" s="99" t="s">
        <v>25</v>
      </c>
      <c r="C240" s="93" t="e">
        <f>#REF!</f>
        <v>#REF!</v>
      </c>
      <c r="D240" s="31"/>
    </row>
    <row r="241" spans="1:4" ht="12.75">
      <c r="A241" s="99" t="s">
        <v>26</v>
      </c>
      <c r="C241" s="93" t="e">
        <f>#REF!</f>
        <v>#REF!</v>
      </c>
      <c r="D241" s="31"/>
    </row>
    <row r="242" spans="1:4" ht="12.75">
      <c r="A242" s="99" t="s">
        <v>27</v>
      </c>
      <c r="C242" s="93" t="e">
        <f>#REF!</f>
        <v>#REF!</v>
      </c>
      <c r="D242" s="31"/>
    </row>
    <row r="243" spans="1:4" ht="12.75">
      <c r="A243" s="99" t="s">
        <v>28</v>
      </c>
      <c r="C243" s="93" t="e">
        <f>#REF!</f>
        <v>#REF!</v>
      </c>
      <c r="D243" s="31"/>
    </row>
    <row r="244" spans="1:4" ht="12.75">
      <c r="A244" s="99" t="s">
        <v>109</v>
      </c>
      <c r="C244" s="93" t="e">
        <f>#REF!</f>
        <v>#REF!</v>
      </c>
      <c r="D244" s="31"/>
    </row>
    <row r="245" spans="1:4" ht="12.75">
      <c r="A245" s="99" t="s">
        <v>29</v>
      </c>
      <c r="C245" s="93" t="e">
        <f>#REF!</f>
        <v>#REF!</v>
      </c>
      <c r="D245" s="31"/>
    </row>
    <row r="246" spans="1:4" ht="12.75">
      <c r="A246" s="99" t="s">
        <v>30</v>
      </c>
      <c r="C246" s="93" t="e">
        <f>#REF!</f>
        <v>#REF!</v>
      </c>
      <c r="D246" s="31"/>
    </row>
    <row r="247" spans="1:4" ht="12.75">
      <c r="A247" s="99" t="s">
        <v>32</v>
      </c>
      <c r="C247" s="93" t="e">
        <f>#REF!</f>
        <v>#REF!</v>
      </c>
      <c r="D247" s="31"/>
    </row>
    <row r="248" spans="1:4" ht="12.75">
      <c r="A248" s="99" t="s">
        <v>289</v>
      </c>
      <c r="C248" s="93" t="e">
        <f>#REF!</f>
        <v>#REF!</v>
      </c>
      <c r="D248" s="31"/>
    </row>
    <row r="249" spans="1:4" ht="12.75">
      <c r="A249" s="99" t="s">
        <v>33</v>
      </c>
      <c r="C249" s="93" t="e">
        <f>#REF!</f>
        <v>#REF!</v>
      </c>
      <c r="D249" s="31"/>
    </row>
    <row r="250" spans="1:4" ht="12.75">
      <c r="A250" s="99" t="s">
        <v>291</v>
      </c>
      <c r="C250" s="93" t="e">
        <f>#REF!</f>
        <v>#REF!</v>
      </c>
      <c r="D250" s="31"/>
    </row>
    <row r="251" spans="1:4" ht="12.75">
      <c r="A251" s="99" t="s">
        <v>292</v>
      </c>
      <c r="C251" s="93" t="e">
        <f>#REF!</f>
        <v>#REF!</v>
      </c>
      <c r="D251" s="31"/>
    </row>
    <row r="252" spans="1:4" ht="12.75">
      <c r="A252" s="99" t="s">
        <v>293</v>
      </c>
      <c r="C252" s="93" t="e">
        <f>#REF!</f>
        <v>#REF!</v>
      </c>
      <c r="D252" s="32"/>
    </row>
    <row r="253" spans="1:4" ht="12.75">
      <c r="A253" s="99" t="s">
        <v>13</v>
      </c>
      <c r="C253" s="93" t="e">
        <f>#REF!</f>
        <v>#REF!</v>
      </c>
      <c r="D253" s="31"/>
    </row>
    <row r="254" spans="1:3" ht="12.75">
      <c r="A254" s="99" t="s">
        <v>14</v>
      </c>
      <c r="C254" s="93" t="e">
        <f>#REF!</f>
        <v>#REF!</v>
      </c>
    </row>
    <row r="255" spans="1:3" ht="12.75">
      <c r="A255" s="99" t="s">
        <v>15</v>
      </c>
      <c r="C255" s="93" t="e">
        <f>#REF!</f>
        <v>#REF!</v>
      </c>
    </row>
    <row r="256" spans="1:3" ht="12.75">
      <c r="A256" s="99" t="s">
        <v>16</v>
      </c>
      <c r="C256" s="93" t="e">
        <f>#REF!</f>
        <v>#REF!</v>
      </c>
    </row>
    <row r="257" spans="1:3" ht="12.75">
      <c r="A257" s="99" t="s">
        <v>17</v>
      </c>
      <c r="C257" s="93" t="e">
        <f>#REF!</f>
        <v>#REF!</v>
      </c>
    </row>
    <row r="258" spans="1:3" ht="12.75">
      <c r="A258" s="99" t="s">
        <v>18</v>
      </c>
      <c r="C258" s="93" t="e">
        <f>#REF!</f>
        <v>#REF!</v>
      </c>
    </row>
    <row r="259" spans="1:3" ht="12.75">
      <c r="A259" s="99" t="s">
        <v>19</v>
      </c>
      <c r="C259" s="93" t="e">
        <f>#REF!</f>
        <v>#REF!</v>
      </c>
    </row>
    <row r="260" spans="1:3" ht="12.75">
      <c r="A260" s="99" t="s">
        <v>20</v>
      </c>
      <c r="C260" s="93" t="e">
        <f>#REF!</f>
        <v>#REF!</v>
      </c>
    </row>
    <row r="261" spans="1:3" ht="12.75">
      <c r="A261" s="99" t="s">
        <v>21</v>
      </c>
      <c r="C261" s="93" t="e">
        <f>#REF!</f>
        <v>#REF!</v>
      </c>
    </row>
    <row r="262" spans="1:3" ht="12.75">
      <c r="A262" s="99" t="s">
        <v>22</v>
      </c>
      <c r="C262" s="93" t="e">
        <f>#REF!</f>
        <v>#REF!</v>
      </c>
    </row>
    <row r="263" spans="1:3" ht="12.75">
      <c r="A263" s="99" t="s">
        <v>23</v>
      </c>
      <c r="C263" s="93" t="e">
        <f>#REF!</f>
        <v>#REF!</v>
      </c>
    </row>
    <row r="264" spans="1:3" ht="12.75">
      <c r="A264" s="99" t="s">
        <v>24</v>
      </c>
      <c r="C264" s="93" t="e">
        <f>#REF!</f>
        <v>#REF!</v>
      </c>
    </row>
    <row r="265" spans="1:3" ht="12.75">
      <c r="A265" s="99" t="s">
        <v>25</v>
      </c>
      <c r="C265" s="93" t="e">
        <f>#REF!</f>
        <v>#REF!</v>
      </c>
    </row>
    <row r="266" spans="1:3" ht="12.75">
      <c r="A266" s="99" t="s">
        <v>26</v>
      </c>
      <c r="C266" s="93" t="e">
        <f>#REF!</f>
        <v>#REF!</v>
      </c>
    </row>
    <row r="267" spans="1:3" ht="12.75">
      <c r="A267" s="99" t="s">
        <v>27</v>
      </c>
      <c r="C267" s="93" t="e">
        <f>#REF!</f>
        <v>#REF!</v>
      </c>
    </row>
    <row r="268" spans="1:3" ht="12.75">
      <c r="A268" s="99" t="s">
        <v>28</v>
      </c>
      <c r="C268" s="93" t="e">
        <f>#REF!</f>
        <v>#REF!</v>
      </c>
    </row>
    <row r="269" spans="1:3" ht="12.75">
      <c r="A269" s="99" t="s">
        <v>109</v>
      </c>
      <c r="C269" s="93" t="e">
        <f>#REF!</f>
        <v>#REF!</v>
      </c>
    </row>
    <row r="270" spans="1:3" ht="12.75">
      <c r="A270" s="99" t="s">
        <v>29</v>
      </c>
      <c r="C270" s="93" t="e">
        <f>#REF!</f>
        <v>#REF!</v>
      </c>
    </row>
    <row r="271" spans="1:3" ht="12.75">
      <c r="A271" s="99" t="s">
        <v>30</v>
      </c>
      <c r="C271" s="93" t="e">
        <f>#REF!</f>
        <v>#REF!</v>
      </c>
    </row>
    <row r="272" spans="1:3" ht="12.75">
      <c r="A272" s="99" t="s">
        <v>32</v>
      </c>
      <c r="C272" s="93" t="e">
        <f>#REF!</f>
        <v>#REF!</v>
      </c>
    </row>
    <row r="273" spans="1:3" ht="12.75">
      <c r="A273" s="99" t="s">
        <v>289</v>
      </c>
      <c r="C273" s="93" t="e">
        <f>#REF!</f>
        <v>#REF!</v>
      </c>
    </row>
    <row r="274" spans="1:3" ht="12.75">
      <c r="A274" s="99" t="s">
        <v>33</v>
      </c>
      <c r="C274" s="93" t="e">
        <f>#REF!</f>
        <v>#REF!</v>
      </c>
    </row>
    <row r="275" spans="1:3" ht="12.75">
      <c r="A275" s="99" t="s">
        <v>290</v>
      </c>
      <c r="C275" s="93" t="e">
        <f>#REF!</f>
        <v>#REF!</v>
      </c>
    </row>
    <row r="276" spans="1:3" ht="12.75">
      <c r="A276" s="99" t="s">
        <v>291</v>
      </c>
      <c r="C276" s="93" t="e">
        <f>#REF!</f>
        <v>#REF!</v>
      </c>
    </row>
    <row r="277" spans="1:3" ht="12.75">
      <c r="A277" s="99" t="s">
        <v>292</v>
      </c>
      <c r="C277" s="93" t="e">
        <f>#REF!</f>
        <v>#REF!</v>
      </c>
    </row>
    <row r="278" spans="1:3" ht="12.75">
      <c r="A278" s="99" t="s">
        <v>293</v>
      </c>
      <c r="C278" s="93" t="e">
        <f>#REF!</f>
        <v>#REF!</v>
      </c>
    </row>
    <row r="279" spans="1:3" ht="12.75">
      <c r="A279" s="99" t="s">
        <v>13</v>
      </c>
      <c r="C279" s="93" t="e">
        <f>#REF!</f>
        <v>#REF!</v>
      </c>
    </row>
    <row r="280" spans="1:3" ht="12.75">
      <c r="A280" s="99" t="s">
        <v>14</v>
      </c>
      <c r="C280" s="93" t="e">
        <f>#REF!</f>
        <v>#REF!</v>
      </c>
    </row>
    <row r="281" spans="1:3" ht="12.75">
      <c r="A281" s="99" t="s">
        <v>15</v>
      </c>
      <c r="C281" s="93" t="e">
        <f>#REF!</f>
        <v>#REF!</v>
      </c>
    </row>
    <row r="282" spans="1:6" ht="12.75">
      <c r="A282" s="99" t="s">
        <v>16</v>
      </c>
      <c r="C282" s="93" t="e">
        <f>#REF!</f>
        <v>#REF!</v>
      </c>
      <c r="E282" s="248"/>
      <c r="F282" s="249"/>
    </row>
    <row r="283" spans="1:6" ht="12.75">
      <c r="A283" s="99" t="s">
        <v>17</v>
      </c>
      <c r="C283" s="93" t="e">
        <f>#REF!</f>
        <v>#REF!</v>
      </c>
      <c r="E283" s="246"/>
      <c r="F283" s="247"/>
    </row>
    <row r="284" spans="1:6" ht="12.75">
      <c r="A284" s="99" t="s">
        <v>18</v>
      </c>
      <c r="C284" s="93" t="e">
        <f>#REF!</f>
        <v>#REF!</v>
      </c>
      <c r="E284" s="246"/>
      <c r="F284" s="247"/>
    </row>
    <row r="285" spans="1:6" ht="12.75">
      <c r="A285" s="99" t="s">
        <v>19</v>
      </c>
      <c r="C285" s="93" t="e">
        <f>#REF!</f>
        <v>#REF!</v>
      </c>
      <c r="E285" s="246"/>
      <c r="F285" s="247"/>
    </row>
    <row r="286" spans="1:6" ht="12.75">
      <c r="A286" s="99" t="s">
        <v>20</v>
      </c>
      <c r="C286" s="93" t="e">
        <f>#REF!</f>
        <v>#REF!</v>
      </c>
      <c r="E286" s="246"/>
      <c r="F286" s="247"/>
    </row>
    <row r="287" spans="1:6" ht="12.75">
      <c r="A287" s="99" t="s">
        <v>21</v>
      </c>
      <c r="C287" s="93" t="e">
        <f>#REF!</f>
        <v>#REF!</v>
      </c>
      <c r="E287" s="246"/>
      <c r="F287" s="247"/>
    </row>
    <row r="288" spans="1:6" ht="12.75">
      <c r="A288" s="99" t="s">
        <v>22</v>
      </c>
      <c r="C288" s="93" t="e">
        <f>#REF!</f>
        <v>#REF!</v>
      </c>
      <c r="E288" s="246"/>
      <c r="F288" s="247"/>
    </row>
    <row r="289" spans="1:6" ht="12.75">
      <c r="A289" s="99" t="s">
        <v>23</v>
      </c>
      <c r="C289" s="93" t="e">
        <f>#REF!</f>
        <v>#REF!</v>
      </c>
      <c r="E289" s="246"/>
      <c r="F289" s="247"/>
    </row>
    <row r="290" spans="1:6" ht="12.75">
      <c r="A290" s="99" t="s">
        <v>24</v>
      </c>
      <c r="C290" s="93" t="e">
        <f>#REF!</f>
        <v>#REF!</v>
      </c>
      <c r="E290" s="246"/>
      <c r="F290" s="247"/>
    </row>
    <row r="291" spans="1:6" ht="12.75">
      <c r="A291" s="99" t="s">
        <v>25</v>
      </c>
      <c r="C291" s="93" t="e">
        <f>#REF!</f>
        <v>#REF!</v>
      </c>
      <c r="E291" s="246"/>
      <c r="F291" s="247"/>
    </row>
    <row r="292" spans="1:6" ht="12.75">
      <c r="A292" s="99" t="s">
        <v>26</v>
      </c>
      <c r="C292" s="93" t="e">
        <f>#REF!</f>
        <v>#REF!</v>
      </c>
      <c r="E292" s="246"/>
      <c r="F292" s="247"/>
    </row>
    <row r="293" spans="1:6" ht="12.75">
      <c r="A293" s="99" t="s">
        <v>27</v>
      </c>
      <c r="C293" s="93" t="e">
        <f>#REF!</f>
        <v>#REF!</v>
      </c>
      <c r="E293" s="246"/>
      <c r="F293" s="247"/>
    </row>
    <row r="294" spans="1:6" ht="12.75">
      <c r="A294" s="99" t="s">
        <v>28</v>
      </c>
      <c r="C294" s="93" t="e">
        <f>#REF!</f>
        <v>#REF!</v>
      </c>
      <c r="E294" s="246"/>
      <c r="F294" s="247"/>
    </row>
    <row r="295" spans="1:6" ht="12.75">
      <c r="A295" s="99" t="s">
        <v>109</v>
      </c>
      <c r="C295" s="93" t="e">
        <f>#REF!</f>
        <v>#REF!</v>
      </c>
      <c r="E295" s="246"/>
      <c r="F295" s="247"/>
    </row>
    <row r="296" spans="1:6" ht="12.75">
      <c r="A296" s="99" t="s">
        <v>29</v>
      </c>
      <c r="C296" s="93" t="e">
        <f>#REF!</f>
        <v>#REF!</v>
      </c>
      <c r="E296" s="246"/>
      <c r="F296" s="247"/>
    </row>
    <row r="297" spans="1:6" ht="12.75">
      <c r="A297" s="99" t="s">
        <v>30</v>
      </c>
      <c r="C297" s="93" t="e">
        <f>#REF!</f>
        <v>#REF!</v>
      </c>
      <c r="E297" s="246"/>
      <c r="F297" s="247"/>
    </row>
    <row r="298" spans="1:6" ht="12.75">
      <c r="A298" s="99" t="s">
        <v>32</v>
      </c>
      <c r="C298" s="93" t="e">
        <f>#REF!</f>
        <v>#REF!</v>
      </c>
      <c r="E298" s="246"/>
      <c r="F298" s="247"/>
    </row>
    <row r="299" spans="1:6" ht="12.75">
      <c r="A299" s="99" t="s">
        <v>289</v>
      </c>
      <c r="C299" s="93" t="e">
        <f>#REF!</f>
        <v>#REF!</v>
      </c>
      <c r="E299" s="246"/>
      <c r="F299" s="247"/>
    </row>
    <row r="300" spans="1:6" ht="12.75">
      <c r="A300" s="99" t="s">
        <v>33</v>
      </c>
      <c r="C300" s="93" t="e">
        <f>#REF!</f>
        <v>#REF!</v>
      </c>
      <c r="E300" s="246"/>
      <c r="F300" s="247"/>
    </row>
    <row r="301" spans="1:6" ht="12.75">
      <c r="A301" s="99" t="s">
        <v>290</v>
      </c>
      <c r="C301" s="93" t="e">
        <f>#REF!</f>
        <v>#REF!</v>
      </c>
      <c r="E301" s="246"/>
      <c r="F301" s="247"/>
    </row>
    <row r="302" spans="1:6" ht="12.75">
      <c r="A302" s="99" t="s">
        <v>291</v>
      </c>
      <c r="C302" s="93" t="e">
        <f>#REF!</f>
        <v>#REF!</v>
      </c>
      <c r="E302" s="246"/>
      <c r="F302" s="247"/>
    </row>
    <row r="303" spans="1:6" ht="12.75">
      <c r="A303" s="99" t="s">
        <v>292</v>
      </c>
      <c r="C303" s="93" t="e">
        <f>#REF!</f>
        <v>#REF!</v>
      </c>
      <c r="E303" s="246"/>
      <c r="F303" s="247"/>
    </row>
    <row r="304" spans="1:6" ht="13.5" thickBot="1">
      <c r="A304" s="126" t="s">
        <v>293</v>
      </c>
      <c r="B304" s="89"/>
      <c r="C304" s="111" t="e">
        <f>#REF!</f>
        <v>#REF!</v>
      </c>
      <c r="D304" s="127"/>
      <c r="E304" s="246"/>
      <c r="F304" s="247"/>
    </row>
    <row r="305" spans="3:6" ht="12.75">
      <c r="C305" s="93"/>
      <c r="E305" s="246"/>
      <c r="F305" s="247"/>
    </row>
    <row r="306" spans="1:3" ht="12.75">
      <c r="A306" s="113" t="s">
        <v>362</v>
      </c>
      <c r="C306" s="93" t="e">
        <f>#REF!</f>
        <v>#REF!</v>
      </c>
    </row>
    <row r="307" spans="1:3" ht="12.75">
      <c r="A307" s="113" t="s">
        <v>363</v>
      </c>
      <c r="C307" s="93" t="e">
        <f>#REF!</f>
        <v>#REF!</v>
      </c>
    </row>
    <row r="308" spans="1:3" ht="12.75">
      <c r="A308" s="113" t="s">
        <v>364</v>
      </c>
      <c r="C308" s="93" t="e">
        <f>#REF!</f>
        <v>#REF!</v>
      </c>
    </row>
    <row r="309" spans="1:3" ht="12.75">
      <c r="A309" s="87" t="s">
        <v>95</v>
      </c>
      <c r="C309" s="93" t="e">
        <f>#REF!</f>
        <v>#REF!</v>
      </c>
    </row>
    <row r="310" spans="1:3" ht="12.75">
      <c r="A310" s="87" t="s">
        <v>365</v>
      </c>
      <c r="C310" s="93" t="e">
        <f>#REF!</f>
        <v>#REF!</v>
      </c>
    </row>
    <row r="311" spans="1:3" ht="12.75">
      <c r="A311" s="87" t="s">
        <v>366</v>
      </c>
      <c r="C311" s="93" t="e">
        <f>#REF!</f>
        <v>#REF!</v>
      </c>
    </row>
    <row r="312" spans="1:3" ht="12.75">
      <c r="A312" s="87" t="s">
        <v>367</v>
      </c>
      <c r="C312" s="93" t="e">
        <f>#REF!</f>
        <v>#REF!</v>
      </c>
    </row>
    <row r="313" spans="1:3" ht="12.75">
      <c r="A313" s="50" t="s">
        <v>369</v>
      </c>
      <c r="C313" s="93" t="e">
        <f>#REF!</f>
        <v>#REF!</v>
      </c>
    </row>
    <row r="314" spans="1:3" ht="12.75">
      <c r="A314" s="22" t="s">
        <v>370</v>
      </c>
      <c r="C314" s="93" t="e">
        <f>#REF!</f>
        <v>#REF!</v>
      </c>
    </row>
    <row r="315" spans="1:3" ht="12.75">
      <c r="A315" s="113" t="s">
        <v>371</v>
      </c>
      <c r="C315" s="93" t="e">
        <f>#REF!</f>
        <v>#REF!</v>
      </c>
    </row>
    <row r="316" spans="1:3" ht="12.75">
      <c r="A316" s="87" t="s">
        <v>372</v>
      </c>
      <c r="C316" s="93" t="e">
        <f>#REF!</f>
        <v>#REF!</v>
      </c>
    </row>
    <row r="317" spans="1:3" ht="12.75">
      <c r="A317" s="87" t="s">
        <v>338</v>
      </c>
      <c r="C317" s="93" t="e">
        <f>#REF!</f>
        <v>#REF!</v>
      </c>
    </row>
    <row r="318" spans="1:3" ht="12.75">
      <c r="A318" s="87" t="s">
        <v>95</v>
      </c>
      <c r="C318" s="93" t="e">
        <f>#REF!</f>
        <v>#REF!</v>
      </c>
    </row>
    <row r="319" spans="1:3" ht="12.75">
      <c r="A319" s="87" t="s">
        <v>374</v>
      </c>
      <c r="C319" s="93" t="e">
        <f>#REF!</f>
        <v>#REF!</v>
      </c>
    </row>
    <row r="320" spans="1:3" ht="12.75">
      <c r="A320" s="87" t="s">
        <v>339</v>
      </c>
      <c r="C320" s="93" t="e">
        <f>#REF!</f>
        <v>#REF!</v>
      </c>
    </row>
    <row r="321" spans="1:3" ht="12.75">
      <c r="A321" s="87" t="s">
        <v>340</v>
      </c>
      <c r="C321" s="93" t="e">
        <f>#REF!</f>
        <v>#REF!</v>
      </c>
    </row>
    <row r="322" spans="1:3" ht="12.75">
      <c r="A322" s="87" t="s">
        <v>380</v>
      </c>
      <c r="C322" s="93" t="e">
        <f>#REF!</f>
        <v>#REF!</v>
      </c>
    </row>
    <row r="323" spans="1:3" ht="12.75">
      <c r="A323" s="87" t="s">
        <v>382</v>
      </c>
      <c r="C323" s="93" t="e">
        <f>#REF!</f>
        <v>#REF!</v>
      </c>
    </row>
    <row r="324" spans="1:3" ht="12.75">
      <c r="A324" s="87" t="s">
        <v>341</v>
      </c>
      <c r="C324" s="93" t="e">
        <f>#REF!</f>
        <v>#REF!</v>
      </c>
    </row>
    <row r="325" spans="1:3" ht="12.75">
      <c r="A325" s="87" t="s">
        <v>95</v>
      </c>
      <c r="C325" s="93" t="e">
        <f>#REF!</f>
        <v>#REF!</v>
      </c>
    </row>
    <row r="326" spans="1:3" ht="12.75">
      <c r="A326" s="87" t="s">
        <v>374</v>
      </c>
      <c r="C326" s="93" t="e">
        <f>#REF!</f>
        <v>#REF!</v>
      </c>
    </row>
    <row r="327" spans="1:3" ht="12.75">
      <c r="A327" s="87" t="s">
        <v>342</v>
      </c>
      <c r="C327" s="93" t="e">
        <f>#REF!</f>
        <v>#REF!</v>
      </c>
    </row>
    <row r="328" spans="1:3" ht="12.75">
      <c r="A328" s="87" t="s">
        <v>343</v>
      </c>
      <c r="C328" s="93" t="e">
        <f>#REF!</f>
        <v>#REF!</v>
      </c>
    </row>
    <row r="329" spans="1:3" ht="12.75">
      <c r="A329" s="87" t="s">
        <v>383</v>
      </c>
      <c r="C329" s="93" t="e">
        <f>#REF!</f>
        <v>#REF!</v>
      </c>
    </row>
    <row r="330" spans="1:3" ht="12.75">
      <c r="A330" s="87" t="s">
        <v>384</v>
      </c>
      <c r="C330" s="93" t="e">
        <f>#REF!</f>
        <v>#REF!</v>
      </c>
    </row>
    <row r="331" spans="1:3" ht="12.75">
      <c r="A331" s="87" t="s">
        <v>385</v>
      </c>
      <c r="C331" s="93" t="e">
        <f>#REF!</f>
        <v>#REF!</v>
      </c>
    </row>
    <row r="332" spans="1:3" ht="12.75">
      <c r="A332" s="87" t="s">
        <v>311</v>
      </c>
      <c r="C332" s="93" t="e">
        <f>#REF!</f>
        <v>#REF!</v>
      </c>
    </row>
    <row r="333" spans="1:3" ht="12.75">
      <c r="A333" s="87" t="s">
        <v>386</v>
      </c>
      <c r="C333" s="93" t="e">
        <f>#REF!</f>
        <v>#REF!</v>
      </c>
    </row>
    <row r="334" spans="1:3" ht="12.75">
      <c r="A334" s="87" t="s">
        <v>387</v>
      </c>
      <c r="C334" s="93" t="e">
        <f>#REF!</f>
        <v>#REF!</v>
      </c>
    </row>
    <row r="335" spans="1:3" ht="12.75">
      <c r="A335" s="87" t="s">
        <v>12</v>
      </c>
      <c r="C335" s="93" t="e">
        <f>#REF!</f>
        <v>#REF!</v>
      </c>
    </row>
    <row r="336" spans="1:3" ht="12.75">
      <c r="A336" s="87" t="s">
        <v>89</v>
      </c>
      <c r="C336" s="93" t="e">
        <f>#REF!</f>
        <v>#REF!</v>
      </c>
    </row>
    <row r="337" spans="1:3" ht="12.75">
      <c r="A337" s="87" t="s">
        <v>310</v>
      </c>
      <c r="C337" s="93" t="e">
        <f>#REF!</f>
        <v>#REF!</v>
      </c>
    </row>
    <row r="338" spans="1:3" ht="12.75">
      <c r="A338" s="87" t="e">
        <f>#REF!</f>
        <v>#REF!</v>
      </c>
      <c r="C338" s="93" t="e">
        <f>#REF!</f>
        <v>#REF!</v>
      </c>
    </row>
    <row r="339" spans="1:3" ht="12.75">
      <c r="A339" s="87" t="e">
        <f>#REF!</f>
        <v>#REF!</v>
      </c>
      <c r="C339" s="93" t="e">
        <f>#REF!</f>
        <v>#REF!</v>
      </c>
    </row>
    <row r="340" spans="1:3" ht="12.75">
      <c r="A340" s="87" t="e">
        <f>#REF!</f>
        <v>#REF!</v>
      </c>
      <c r="C340" s="93" t="e">
        <f>#REF!</f>
        <v>#REF!</v>
      </c>
    </row>
    <row r="341" spans="1:3" ht="12.75">
      <c r="A341" s="87" t="e">
        <f>#REF!</f>
        <v>#REF!</v>
      </c>
      <c r="C341" s="93" t="e">
        <f>#REF!</f>
        <v>#REF!</v>
      </c>
    </row>
    <row r="342" spans="1:3" ht="12.75">
      <c r="A342" s="87" t="e">
        <f>#REF!</f>
        <v>#REF!</v>
      </c>
      <c r="C342" s="93" t="e">
        <f>#REF!</f>
        <v>#REF!</v>
      </c>
    </row>
    <row r="343" spans="1:3" ht="12.75">
      <c r="A343" s="87" t="s">
        <v>368</v>
      </c>
      <c r="C343" s="93" t="e">
        <f>#REF!</f>
        <v>#REF!</v>
      </c>
    </row>
    <row r="344" spans="1:3" ht="12.75">
      <c r="A344" s="87" t="s">
        <v>92</v>
      </c>
      <c r="C344" s="93" t="e">
        <f>#REF!</f>
        <v>#REF!</v>
      </c>
    </row>
    <row r="345" spans="1:3" ht="12.75">
      <c r="A345" s="87" t="s">
        <v>93</v>
      </c>
      <c r="C345" s="93" t="e">
        <f>#REF!</f>
        <v>#REF!</v>
      </c>
    </row>
    <row r="346" spans="1:3" ht="12.75">
      <c r="A346" s="87" t="s">
        <v>347</v>
      </c>
      <c r="C346" s="93" t="e">
        <f>#REF!</f>
        <v>#REF!</v>
      </c>
    </row>
    <row r="347" spans="1:3" ht="12.75">
      <c r="A347" s="87" t="s">
        <v>353</v>
      </c>
      <c r="C347" s="93" t="e">
        <f>#REF!</f>
        <v>#REF!</v>
      </c>
    </row>
    <row r="348" spans="1:3" ht="12.75">
      <c r="A348" s="87" t="s">
        <v>77</v>
      </c>
      <c r="C348" s="93" t="e">
        <f>#REF!</f>
        <v>#REF!</v>
      </c>
    </row>
    <row r="349" spans="1:3" ht="12.75">
      <c r="A349" s="87" t="s">
        <v>308</v>
      </c>
      <c r="C349" s="93" t="e">
        <f>#REF!</f>
        <v>#REF!</v>
      </c>
    </row>
    <row r="350" spans="1:3" ht="12.75">
      <c r="A350" s="87" t="s">
        <v>373</v>
      </c>
      <c r="C350" s="93" t="e">
        <f>#REF!</f>
        <v>#REF!</v>
      </c>
    </row>
    <row r="351" spans="1:3" ht="12.75">
      <c r="A351" s="87" t="s">
        <v>94</v>
      </c>
      <c r="C351" s="93" t="e">
        <f>#REF!</f>
        <v>#REF!</v>
      </c>
    </row>
    <row r="352" spans="1:3" ht="12.75">
      <c r="A352" s="87" t="s">
        <v>375</v>
      </c>
      <c r="C352" s="93" t="e">
        <f>#REF!</f>
        <v>#REF!</v>
      </c>
    </row>
    <row r="353" spans="1:3" ht="12.75">
      <c r="A353" s="87" t="s">
        <v>376</v>
      </c>
      <c r="C353" s="93" t="e">
        <f>#REF!</f>
        <v>#REF!</v>
      </c>
    </row>
    <row r="354" spans="1:3" ht="12.75">
      <c r="A354" s="87" t="s">
        <v>377</v>
      </c>
      <c r="C354" s="93" t="e">
        <f>#REF!</f>
        <v>#REF!</v>
      </c>
    </row>
    <row r="355" spans="1:3" ht="12.75">
      <c r="A355" s="87" t="s">
        <v>378</v>
      </c>
      <c r="C355" s="93" t="e">
        <f>#REF!</f>
        <v>#REF!</v>
      </c>
    </row>
    <row r="356" spans="1:3" ht="12.75">
      <c r="A356" s="87" t="s">
        <v>379</v>
      </c>
      <c r="C356" s="93" t="e">
        <f>#REF!</f>
        <v>#REF!</v>
      </c>
    </row>
    <row r="357" spans="1:3" ht="12.75">
      <c r="A357" s="87" t="s">
        <v>381</v>
      </c>
      <c r="C357" s="93" t="e">
        <f>#REF!</f>
        <v>#REF!</v>
      </c>
    </row>
    <row r="358" spans="1:3" ht="12.75">
      <c r="A358" s="113" t="s">
        <v>230</v>
      </c>
      <c r="C358" s="93" t="e">
        <f>#REF!</f>
        <v>#REF!</v>
      </c>
    </row>
  </sheetData>
  <sheetProtection password="CA39" sheet="1" objects="1" scenarios="1"/>
  <mergeCells count="24">
    <mergeCell ref="E292:F292"/>
    <mergeCell ref="E293:F293"/>
    <mergeCell ref="E282:F282"/>
    <mergeCell ref="E283:F283"/>
    <mergeCell ref="E284:F284"/>
    <mergeCell ref="E285:F285"/>
    <mergeCell ref="E286:F286"/>
    <mergeCell ref="E287:F287"/>
    <mergeCell ref="E288:F288"/>
    <mergeCell ref="E289:F289"/>
    <mergeCell ref="E290:F290"/>
    <mergeCell ref="E291:F291"/>
    <mergeCell ref="E304:F304"/>
    <mergeCell ref="E305:F305"/>
    <mergeCell ref="E294:F294"/>
    <mergeCell ref="E295:F295"/>
    <mergeCell ref="E296:F296"/>
    <mergeCell ref="E297:F297"/>
    <mergeCell ref="E298:F298"/>
    <mergeCell ref="E299:F299"/>
    <mergeCell ref="E300:F300"/>
    <mergeCell ref="E301:F301"/>
    <mergeCell ref="E302:F302"/>
    <mergeCell ref="E303:F303"/>
  </mergeCells>
  <conditionalFormatting sqref="E282:F282 D202:D253">
    <cfRule type="expression" priority="1" dxfId="4" stopIfTrue="1">
      <formula>#REF!="nee"</formula>
    </cfRule>
  </conditionalFormatting>
  <conditionalFormatting sqref="A193:A200 A177 A185:A191">
    <cfRule type="expression" priority="2" dxfId="4" stopIfTrue="1">
      <formula>#REF!="nee"</formula>
    </cfRule>
  </conditionalFormatting>
  <conditionalFormatting sqref="E83:E109">
    <cfRule type="expression" priority="3" dxfId="3" stopIfTrue="1">
      <formula>#REF!="nee"</formula>
    </cfRule>
  </conditionalFormatting>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Admin95</dc:creator>
  <cp:keywords/>
  <dc:description/>
  <cp:lastModifiedBy>M.W. Rautenberg</cp:lastModifiedBy>
  <cp:lastPrinted>2012-02-27T13:39:02Z</cp:lastPrinted>
  <dcterms:created xsi:type="dcterms:W3CDTF">2000-02-23T15:17:24Z</dcterms:created>
  <dcterms:modified xsi:type="dcterms:W3CDTF">2012-03-29T11:11:34Z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_dlc_Doc">
    <vt:lpwstr>THRFR6N5WDQ4-17-3331</vt:lpwstr>
  </property>
  <property fmtid="{D5CDD505-2E9C-101B-9397-08002B2CF9AE}" pid="4" name="_dlc_DocIdItemGu">
    <vt:lpwstr>efaad4cb-a4d0-4261-a0a9-2d6b0e266be2</vt:lpwstr>
  </property>
  <property fmtid="{D5CDD505-2E9C-101B-9397-08002B2CF9AE}" pid="5" name="_dlc_DocIdU">
    <vt:lpwstr>http://kennisnet.nza.nl/publicaties/Aanleveren/_layouts/DocIdRedir.aspx?ID=THRFR6N5WDQ4-17-3331, THRFR6N5WDQ4-17-3331</vt:lpwstr>
  </property>
  <property fmtid="{D5CDD505-2E9C-101B-9397-08002B2CF9AE}" pid="6" name="WorkflowChangePa">
    <vt:lpwstr>5dd26274-7450-4d13-b077-7382865cccce,5;5dd26274-7450-4d13-b077-7382865cccce,5;5dd26274-7450-4d13-b077-7382865cccce,5;5dd26274-7450-4d13-b077-7382865cccce,5;5dd26274-7450-4d13-b077-7382865cccce,5;5dd26274-7450-4d13-b077-7382865cccce,10;5dd26274-7450-4d13-b</vt:lpwstr>
  </property>
  <property fmtid="{D5CDD505-2E9C-101B-9397-08002B2CF9AE}" pid="7" name="NZa-zoekwoordenMetada">
    <vt:lpwstr/>
  </property>
  <property fmtid="{D5CDD505-2E9C-101B-9397-08002B2CF9AE}" pid="8" name="Sector(en)Metada">
    <vt:lpwstr>Alle:Ziekenhuiszorg|1a957709-959b-40c0-9640-61f1bd5d07a0</vt:lpwstr>
  </property>
  <property fmtid="{D5CDD505-2E9C-101B-9397-08002B2CF9AE}" pid="9" name="VerzondenAanMetada">
    <vt:lpwstr/>
  </property>
  <property fmtid="{D5CDD505-2E9C-101B-9397-08002B2CF9AE}" pid="10" name="DocumentTypeMetada">
    <vt:lpwstr>Regels:Formulier|4bc40415-667d-4fea-816d-9688ca6ffa69</vt:lpwstr>
  </property>
  <property fmtid="{D5CDD505-2E9C-101B-9397-08002B2CF9AE}" pid="11" name="ExtraZoekwoordenMetada">
    <vt:lpwstr/>
  </property>
  <property fmtid="{D5CDD505-2E9C-101B-9397-08002B2CF9AE}" pid="12" name="j85cec29e8c24b8a90feb8db203ff7">
    <vt:lpwstr>Ziekenhuiszorg|1a957709-959b-40c0-9640-61f1bd5d07a0</vt:lpwstr>
  </property>
  <property fmtid="{D5CDD505-2E9C-101B-9397-08002B2CF9AE}" pid="13" name="DocumentTyp">
    <vt:lpwstr>103;#Formulier|4bc40415-667d-4fea-816d-9688ca6ffa69</vt:lpwstr>
  </property>
  <property fmtid="{D5CDD505-2E9C-101B-9397-08002B2CF9AE}" pid="14" name="DocumentTy">
    <vt:lpwstr/>
  </property>
  <property fmtid="{D5CDD505-2E9C-101B-9397-08002B2CF9AE}" pid="15" name="Sector(e">
    <vt:lpwstr>134;#Ziekenhuiszorg|1a957709-959b-40c0-9640-61f1bd5d07a0</vt:lpwstr>
  </property>
  <property fmtid="{D5CDD505-2E9C-101B-9397-08002B2CF9AE}" pid="16" name="NZa-zoekwoord">
    <vt:lpwstr/>
  </property>
  <property fmtid="{D5CDD505-2E9C-101B-9397-08002B2CF9AE}" pid="17" name="ff74c6b610ef44f49114c43de16761">
    <vt:lpwstr/>
  </property>
  <property fmtid="{D5CDD505-2E9C-101B-9397-08002B2CF9AE}" pid="18" name="n407de7a4204433984b2eeeaba786d">
    <vt:lpwstr/>
  </property>
  <property fmtid="{D5CDD505-2E9C-101B-9397-08002B2CF9AE}" pid="19" name="Extra zoekwoord">
    <vt:lpwstr/>
  </property>
  <property fmtid="{D5CDD505-2E9C-101B-9397-08002B2CF9AE}" pid="20" name="l24ea505ea8d4be1bd84e8204c620c">
    <vt:lpwstr/>
  </property>
  <property fmtid="{D5CDD505-2E9C-101B-9397-08002B2CF9AE}" pid="21" name="me0f0aaf77cd4640acf557f58a1d2c">
    <vt:lpwstr>Formulier|4bc40415-667d-4fea-816d-9688ca6ffa69</vt:lpwstr>
  </property>
  <property fmtid="{D5CDD505-2E9C-101B-9397-08002B2CF9AE}" pid="22" name="TaxCatchA">
    <vt:lpwstr>103;#Formulier|4bc40415-667d-4fea-816d-9688ca6ffa69;#134;#Ziekenhuiszorg|1a957709-959b-40c0-9640-61f1bd5d07a0</vt:lpwstr>
  </property>
</Properties>
</file>