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1880" windowHeight="6810" tabRatio="677" activeTab="0"/>
  </bookViews>
  <sheets>
    <sheet name="Voorblad" sheetId="1" r:id="rId1"/>
    <sheet name="Inhoud" sheetId="2" r:id="rId2"/>
    <sheet name="Productieafspraken" sheetId="3" r:id="rId3"/>
    <sheet name="Overig" sheetId="4" r:id="rId4"/>
    <sheet name="Beleidsregelwaarden" sheetId="5" r:id="rId5"/>
  </sheets>
  <definedNames>
    <definedName name="_xlnm.Print_Area" localSheetId="4">'Beleidsregelwaarden'!$A$1:$I$25</definedName>
    <definedName name="_xlnm.Print_Area" localSheetId="1">'Inhoud'!$A$1:$G$14</definedName>
    <definedName name="_xlnm.Print_Area" localSheetId="3">'Overig'!$A$1:$E$22</definedName>
    <definedName name="_xlnm.Print_Area" localSheetId="2">'Productieafspraken'!$A$1:$H$38</definedName>
    <definedName name="_xlnm.Print_Area" localSheetId="0">'Voorblad'!$A$22:$L$58</definedName>
    <definedName name="_xlnm.Print_Titles" localSheetId="0">'Voorblad'!$1:$9</definedName>
    <definedName name="getal_data">#REF!</definedName>
    <definedName name="kolom_data">#REF!</definedName>
    <definedName name="tabblad">#REF!</definedName>
  </definedNames>
  <calcPr fullCalcOnLoad="1"/>
</workbook>
</file>

<file path=xl/sharedStrings.xml><?xml version="1.0" encoding="utf-8"?>
<sst xmlns="http://schemas.openxmlformats.org/spreadsheetml/2006/main" count="122" uniqueCount="100">
  <si>
    <t>Budgetcomponent</t>
  </si>
  <si>
    <t>parameter</t>
  </si>
  <si>
    <t>loon</t>
  </si>
  <si>
    <t>materieel</t>
  </si>
  <si>
    <t>gewogen rit</t>
  </si>
  <si>
    <t>ongewogen rit</t>
  </si>
  <si>
    <t>Bestemd voor ambulancediensten (240)</t>
  </si>
  <si>
    <t>EHBO-ritten</t>
  </si>
  <si>
    <t>ongewogen</t>
  </si>
  <si>
    <t>Voorlopig overeengekomen bedrag</t>
  </si>
  <si>
    <t xml:space="preserve">Voor de berekening van het aantal gewogen ritten zijn de wegingsfactoren </t>
  </si>
  <si>
    <t>volgens onderstaande tabel van toepassing</t>
  </si>
  <si>
    <t>omgevingsadressendichtheidklasse</t>
  </si>
  <si>
    <t>Mutatie</t>
  </si>
  <si>
    <t>Toelichting bij het electronische formulier:</t>
  </si>
  <si>
    <t xml:space="preserve">De werkbladen zijn met een wachtwoord beveiligd. U kunt zelf werkbladen toevoegen. Indien u een </t>
  </si>
  <si>
    <t xml:space="preserve">Alle in te vullen velden zijn gearceerd. Dit kunt u hier aan- en uitschakelen. Voor het maken van een </t>
  </si>
  <si>
    <t>uit te zetten</t>
  </si>
  <si>
    <t>Productieafspraken</t>
  </si>
  <si>
    <t>duidelijke afdruk van het productieafsprakenformulier wordt aanbevolen eerst de arcering van de velden</t>
  </si>
  <si>
    <t>Niet invullen</t>
  </si>
  <si>
    <t>U dient het NZa-nummer in te vullen</t>
  </si>
  <si>
    <t>cat.</t>
  </si>
  <si>
    <t>nr.</t>
  </si>
  <si>
    <t>Registratienummer NZa</t>
  </si>
  <si>
    <t>Datum</t>
  </si>
  <si>
    <t>Versie</t>
  </si>
  <si>
    <t xml:space="preserve">Instelling </t>
  </si>
  <si>
    <t>Zorgverzekeraar 1</t>
  </si>
  <si>
    <t>Plaats</t>
  </si>
  <si>
    <t>Contactpersoon</t>
  </si>
  <si>
    <t>Telefoon</t>
  </si>
  <si>
    <t>Handtekening</t>
  </si>
  <si>
    <t>Fax</t>
  </si>
  <si>
    <t>Zorgverzekeraar 2</t>
  </si>
  <si>
    <t>E-mail</t>
  </si>
  <si>
    <t>Ondertekening namens het orgaan voor de gezondheidszorg:</t>
  </si>
  <si>
    <t>(functie)</t>
  </si>
  <si>
    <t>(handtekening)</t>
  </si>
  <si>
    <t>(datum)</t>
  </si>
  <si>
    <t>(naam)</t>
  </si>
  <si>
    <t>ja</t>
  </si>
  <si>
    <t>Bij bezwaar tegen genoemde gegevensuitwisseling verzoeken wij u hier ja in te vullen:</t>
  </si>
  <si>
    <t>nee</t>
  </si>
  <si>
    <t xml:space="preserve">De NZa wil een bijdrage leveren aan het verminderen van de administratieve lasten bij instellingen. de NZa streeft tevens naar een zo efficiënt mogelijke aanwending van middelen om ontwikkelingen in de gezondheidszorg in kaart te brengen. Daarom heeft de NZa  afspraken gemaakt over het niet vaker dan één keer stellen van dezelfde vragen aan instellingen. Daarbij is bepaald dat deze gegevens bij publicatie niet herleidbaar zijn op het niveau van de individuele instelling en dat de uitgewisselde gegevens niet verder aan andere personen of organisaties zullen worden doorgeleverd. de NZa wil de door u op dit formulier ingevulde gegevens betrekken bij de hierboven genoemde gegevensuitwisseling.  Bij toestemming levert u een bijdrage aan het verminderen van uw eigen administratieve lasten. </t>
  </si>
  <si>
    <t>1.1 Overeengekomen aantallen</t>
  </si>
  <si>
    <t>In rekenstaat opgenomen</t>
  </si>
  <si>
    <t>In budget opgenomen afschrijving dubieuze debiteuren</t>
  </si>
  <si>
    <t>Productieafspraken aantallen ritten en kilometers</t>
  </si>
  <si>
    <t>Vrije marge regeling, dubieuze debiteuren, spreiding en beschikbaarheid</t>
  </si>
  <si>
    <t>Inwonersklasse 1</t>
  </si>
  <si>
    <t>Inwonersklasse 2</t>
  </si>
  <si>
    <t>Inwonersklasse 3</t>
  </si>
  <si>
    <t>Inwonersklasse 4</t>
  </si>
  <si>
    <t>Inwonersklasse 5</t>
  </si>
  <si>
    <t>Normbudget</t>
  </si>
  <si>
    <t>Wachtgeld</t>
  </si>
  <si>
    <t>Directie + administratie</t>
  </si>
  <si>
    <t>Opleiding</t>
  </si>
  <si>
    <t>Declarabele ritten</t>
  </si>
  <si>
    <t>Aantal kilometers</t>
  </si>
  <si>
    <t>Totaal ritten (regel 301+302)</t>
  </si>
  <si>
    <t>gewogen</t>
  </si>
  <si>
    <t>onjuistheid ontdekt verzoeken wij u dit via e-mail aan de NZa door te geven (vragencure@nza.nl).</t>
  </si>
  <si>
    <t>Emailadres</t>
  </si>
  <si>
    <t>Aanvraagcode</t>
  </si>
  <si>
    <t>Datum ontvangst</t>
  </si>
  <si>
    <t>Voor een toelichting wordt verwezen naar onze circulaire JM/bj/I/01/93c d.d. 14 december 2001</t>
  </si>
  <si>
    <t>Beleidsregelwaarden</t>
  </si>
  <si>
    <t>Inhoudsopgave</t>
  </si>
  <si>
    <t>Pagina</t>
  </si>
  <si>
    <t>Vrije margeregeling</t>
  </si>
  <si>
    <t>Afschrijving dubieuze debiteuren</t>
  </si>
  <si>
    <t>Verbetering spreiding en beschikbaarheid</t>
  </si>
  <si>
    <t>KvK nummer</t>
  </si>
  <si>
    <t xml:space="preserve">* U dient het ingevulde, ondertekende formulier per post naar de NZa toe te zenden en de elektronische versie te mailen naar FormulierenCure@NZa.nl. </t>
  </si>
  <si>
    <t>Tijdsbesteding formulier</t>
  </si>
  <si>
    <t xml:space="preserve">Tijdsbesteding* (in uren) voor het invullen van dit formulier**: </t>
  </si>
  <si>
    <t>Medewerker</t>
  </si>
  <si>
    <t xml:space="preserve">Functieniveau van de medewerker(s) die de meeste tijd heeft besteed: </t>
  </si>
  <si>
    <t>Middenkader</t>
  </si>
  <si>
    <t>Directie</t>
  </si>
  <si>
    <t>Opmerkingen met betrekking tot tijdsbesteding:</t>
  </si>
  <si>
    <t>* Het gaat om alle activiteiten die verricht worden voor het invullen van het formulier, dus ook het verzamelen, bewerken, opslaan en opleveren van</t>
  </si>
  <si>
    <t>data. Ook afstemming valt hieronder. Het gaat om het totaal aantal arbeidsuren, dus uren van meerdere medewerkers kunnen worden opgeteld.</t>
  </si>
  <si>
    <t>** Deze vraag wordt gesteld om een inschatting te kunnen maken van het uurtarief van de MEEST betrokken medewerker(s). Deze informatie is van</t>
  </si>
  <si>
    <t>belang om de administratieve last te kunnen berekenen.</t>
  </si>
  <si>
    <t>De NZa streeft naar zo laag mogelijke administratieve lasten. Daarom wil de NZa inzicht krijgen in de tijdsbesteding voor het invullen van dit formulier. Wij verzoeken u aan te geven hoe lang u om, op vrijwillige basis, bezig bent geweest met het invullen van dit formulier. Mocht u specifieke ideeën hebben over het reduceren van administratieve lasten dan kunt u deze mailen naar walz@nza.nl. Voor de NZa is deze informatie van belang om knelpunten te signaleren en reducties te bewerkstelligen.</t>
  </si>
  <si>
    <t>Voor een toelichting wordt verwezen naar onze circulaires JMAN/jprn/I/04/61c d.d. 23 december 2004, JMAN/jprn/CI/05/38c d.d. 28 juni 2005 en JKUK/mbrd/CI/09/01c d.d. 16 januari 2009</t>
  </si>
  <si>
    <t>Inzenden vòòr 1 april 2010!</t>
  </si>
  <si>
    <t>Inclusief nacalculatie 2009</t>
  </si>
  <si>
    <t>Lokaal gehanteerde tarief</t>
  </si>
  <si>
    <t>Aantal afhijsingen brandweer</t>
  </si>
  <si>
    <t>Totaal</t>
  </si>
  <si>
    <t>1.2 Overeengekomen aantallen afhijsingen brandweer</t>
  </si>
  <si>
    <t>2009-5</t>
  </si>
  <si>
    <t>2010-2</t>
  </si>
  <si>
    <t>Voorwaarde voor het beschikbaar stellen van de middelen spreiding en beschikbaarheid 2009 is dat de productenafspraken in 2009 worden bevroren. Voor de vaststelling van de aanvaardbare kosten 2009 zal de NZa de in 2008 gerealiseerde aantallen ritten en kilometers hanteren. Deze voorwaarde is vastgelegd in de beleidsregel budgettering ambulancediensten 2009 (CI-1093).</t>
  </si>
  <si>
    <t>2, 3 en 4</t>
  </si>
  <si>
    <t>5. Beleidsregelwaarden</t>
  </si>
</sst>
</file>

<file path=xl/styles.xml><?xml version="1.0" encoding="utf-8"?>
<styleSheet xmlns="http://schemas.openxmlformats.org/spreadsheetml/2006/main">
  <numFmts count="6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quot;Ja&quot;;&quot;Ja&quot;;&quot;Nee&quot;"/>
    <numFmt numFmtId="171" formatCode="&quot;Waar&quot;;&quot;Waar&quot;;&quot;Niet waar&quot;"/>
    <numFmt numFmtId="172" formatCode="&quot;Aan&quot;;&quot;Aan&quot;;&quot;Uit&quot;"/>
    <numFmt numFmtId="173" formatCode="0.0%"/>
    <numFmt numFmtId="174" formatCode="_-* #,##0.000_-;_-* #,##0.000\-;_-* &quot;-&quot;??_-;_-@_-"/>
    <numFmt numFmtId="175" formatCode="_-* #,##0.0000_-;_-* #,##0.0000\-;_-* &quot;-&quot;??_-;_-@_-"/>
    <numFmt numFmtId="176" formatCode="_-* #,##0.00000_-;_-* #,##0.00000\-;_-* &quot;-&quot;??_-;_-@_-"/>
    <numFmt numFmtId="177" formatCode="0.00000"/>
    <numFmt numFmtId="178" formatCode="0.0000"/>
    <numFmt numFmtId="179" formatCode="_-&quot;fl&quot;\ * #,##0.0_-;_-&quot;fl&quot;\ * #,##0.0\-;_-&quot;fl&quot;\ * &quot;-&quot;??_-;_-@_-"/>
    <numFmt numFmtId="180" formatCode="_-&quot;fl&quot;\ * #,##0_-;_-&quot;fl&quot;\ * #,##0\-;_-&quot;fl&quot;\ * &quot;-&quot;??_-;_-@_-"/>
    <numFmt numFmtId="181" formatCode="_-* #,##0.0_-;_-* #,##0.0\-;_-* &quot;-&quot;??_-;_-@_-"/>
    <numFmt numFmtId="182" formatCode="_-* #,##0_-;_-* #,##0\-;_-* &quot;-&quot;??_-;_-@_-"/>
    <numFmt numFmtId="183" formatCode="_-* #,##0.0000_-;_-* #,##0.0000\-;_-* &quot;-&quot;????_-;_-@_-"/>
    <numFmt numFmtId="184" formatCode="dd/mm/yy"/>
    <numFmt numFmtId="185" formatCode="_-* #,##0.0_-;_-* #,##0.0\-;_-* &quot;-&quot;?_-;_-@_-"/>
    <numFmt numFmtId="186" formatCode="d/m/\y\y\y\y"/>
    <numFmt numFmtId="187" formatCode="0.0"/>
    <numFmt numFmtId="188" formatCode="_-&quot;fl&quot;\ * #,##0.000_-;_-&quot;fl&quot;\ * #,##0.000\-;_-&quot;fl&quot;\ * &quot;-&quot;??_-;_-@_-"/>
    <numFmt numFmtId="189" formatCode="dd/mmm/yy"/>
    <numFmt numFmtId="190" formatCode="0.000"/>
    <numFmt numFmtId="191" formatCode="#,##0_ ;[Red]\-#,##0\ "/>
    <numFmt numFmtId="192" formatCode="&quot;€&quot;\ #,##0_-"/>
    <numFmt numFmtId="193" formatCode="&quot;€&quot;\ #,##0.00_-"/>
    <numFmt numFmtId="194" formatCode="#,##0.00_ ;[Red]\-#,##0.00\ "/>
    <numFmt numFmtId="195" formatCode="General_)"/>
    <numFmt numFmtId="196" formatCode="#,##0_ ;\-#,##0\ "/>
    <numFmt numFmtId="197" formatCode="d\ mmmm\ yyyy"/>
    <numFmt numFmtId="198" formatCode="#,##0.0000_ ;[Red]\-#,##0.0000\ "/>
    <numFmt numFmtId="199" formatCode="_-\€\ * #,##0_-;_-\€\ * #,##0\-;_-\€\ * &quot;-&quot;??_-;_-@_-"/>
    <numFmt numFmtId="200" formatCode="#,##0.00_-"/>
    <numFmt numFmtId="201" formatCode="#,##0.0_ ;[Red]\-#,##0.0\ "/>
    <numFmt numFmtId="202" formatCode="#,##0.000_ ;[Red]\-#,##0.000\ "/>
    <numFmt numFmtId="203" formatCode="_-\€\ * #,##0.00_-;_-\€\ * #,##0.00\-;_-\€\ * &quot;-&quot;??_-;_-@_-"/>
    <numFmt numFmtId="204" formatCode="_-\€\ * #,##0.0_-;_-\€\ * #,##0.0\-;_-\€\ * &quot;-&quot;??_-;_-@_-"/>
    <numFmt numFmtId="205" formatCode="0.000%"/>
    <numFmt numFmtId="206" formatCode="0\ ;"/>
    <numFmt numFmtId="207" formatCode="#,##0.00000_ ;[Red]\-#,##0.00000\ "/>
    <numFmt numFmtId="208" formatCode="#,##0.000000_ ;[Red]\-#,##0.000000\ "/>
    <numFmt numFmtId="209" formatCode="0.000000"/>
    <numFmt numFmtId="210" formatCode="0.0000000"/>
    <numFmt numFmtId="211" formatCode="0.00000000"/>
    <numFmt numFmtId="212" formatCode="#,##0.0000000_ ;[Red]\-#,##0.0000000\ "/>
    <numFmt numFmtId="213" formatCode="#,##0_ \ ;\(#,##0\)_ ;"/>
    <numFmt numFmtId="214" formatCode="[$€-2]\ #.##000_);[Red]\([$€-2]\ #.##000\)"/>
    <numFmt numFmtId="215" formatCode="#,##0.0"/>
    <numFmt numFmtId="216" formatCode="[$-413]dddd\ d\ mmmm\ yyyy"/>
    <numFmt numFmtId="217" formatCode="[$-413]dd/mmm/yy;@"/>
    <numFmt numFmtId="218" formatCode="#,##0.00000000_ ;[Red]\-#,##0.00000000\ "/>
    <numFmt numFmtId="219" formatCode="#,##0.000000000_ ;[Red]\-#,##0.000000000\ "/>
    <numFmt numFmtId="220" formatCode="#,##0.000"/>
    <numFmt numFmtId="221" formatCode="\(#,##0\)_ ;#,##0_ \ ;\ \(* \)_ "/>
    <numFmt numFmtId="222" formatCode="\ \ƒ* #,##0_ \ ;\ \ƒ* ;\ \ƒ* "/>
  </numFmts>
  <fonts count="26">
    <font>
      <sz val="10"/>
      <name val="Arial"/>
      <family val="0"/>
    </font>
    <font>
      <b/>
      <sz val="9"/>
      <name val="Arial"/>
      <family val="2"/>
    </font>
    <font>
      <sz val="9"/>
      <name val="Arial"/>
      <family val="2"/>
    </font>
    <font>
      <sz val="8"/>
      <name val="Arial"/>
      <family val="0"/>
    </font>
    <font>
      <u val="single"/>
      <sz val="7.5"/>
      <color indexed="12"/>
      <name val="Arial"/>
      <family val="0"/>
    </font>
    <font>
      <u val="single"/>
      <sz val="7.5"/>
      <color indexed="36"/>
      <name val="Arial"/>
      <family val="0"/>
    </font>
    <font>
      <sz val="8"/>
      <name val="Tahoma"/>
      <family val="2"/>
    </font>
    <font>
      <sz val="10"/>
      <name val="Verdana"/>
      <family val="2"/>
    </font>
    <font>
      <b/>
      <sz val="14"/>
      <name val="Verdana"/>
      <family val="2"/>
    </font>
    <font>
      <b/>
      <sz val="9"/>
      <name val="Verdana"/>
      <family val="2"/>
    </font>
    <font>
      <sz val="9"/>
      <name val="Verdana"/>
      <family val="2"/>
    </font>
    <font>
      <b/>
      <sz val="10"/>
      <name val="Verdana"/>
      <family val="2"/>
    </font>
    <font>
      <sz val="10"/>
      <color indexed="9"/>
      <name val="Verdana"/>
      <family val="2"/>
    </font>
    <font>
      <b/>
      <sz val="16"/>
      <name val="Verdana"/>
      <family val="2"/>
    </font>
    <font>
      <sz val="9"/>
      <color indexed="9"/>
      <name val="Verdana"/>
      <family val="2"/>
    </font>
    <font>
      <sz val="12"/>
      <name val="Verdana"/>
      <family val="2"/>
    </font>
    <font>
      <sz val="10"/>
      <name val="Helv"/>
      <family val="0"/>
    </font>
    <font>
      <b/>
      <sz val="14"/>
      <name val="Helv"/>
      <family val="0"/>
    </font>
    <font>
      <sz val="24"/>
      <color indexed="13"/>
      <name val="Helv"/>
      <family val="0"/>
    </font>
    <font>
      <b/>
      <sz val="12"/>
      <name val="Verdana"/>
      <family val="2"/>
    </font>
    <font>
      <sz val="8"/>
      <name val="Verdana"/>
      <family val="2"/>
    </font>
    <font>
      <sz val="8"/>
      <color indexed="9"/>
      <name val="Verdana"/>
      <family val="2"/>
    </font>
    <font>
      <i/>
      <sz val="9"/>
      <name val="Verdana"/>
      <family val="2"/>
    </font>
    <font>
      <sz val="8"/>
      <color indexed="8"/>
      <name val="Verdana"/>
      <family val="2"/>
    </font>
    <font>
      <i/>
      <sz val="8"/>
      <color indexed="8"/>
      <name val="Verdana"/>
      <family val="2"/>
    </font>
    <font>
      <i/>
      <sz val="8"/>
      <name val="Verdana"/>
      <family val="2"/>
    </font>
  </fonts>
  <fills count="6">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9"/>
        <bgColor indexed="64"/>
      </patternFill>
    </fill>
  </fills>
  <borders count="34">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color indexed="63"/>
      </left>
      <right style="hair"/>
      <top>
        <color indexed="63"/>
      </top>
      <bottom>
        <color indexed="63"/>
      </bottom>
    </border>
    <border>
      <left style="hair"/>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style="hair"/>
      <top>
        <color indexed="63"/>
      </top>
      <bottom>
        <color indexed="63"/>
      </bottom>
    </border>
    <border>
      <left style="thin"/>
      <right>
        <color indexed="63"/>
      </right>
      <top style="thin"/>
      <bottom style="thin"/>
    </border>
    <border>
      <left>
        <color indexed="63"/>
      </left>
      <right>
        <color indexed="63"/>
      </right>
      <top style="hair"/>
      <bottom>
        <color indexed="63"/>
      </bottom>
    </border>
    <border>
      <left>
        <color indexed="63"/>
      </left>
      <right style="hair"/>
      <top style="hair"/>
      <bottom>
        <color indexed="63"/>
      </bottom>
    </border>
    <border>
      <left style="hair"/>
      <right style="thin"/>
      <top style="hair"/>
      <bottom style="hair"/>
    </border>
    <border>
      <left style="thin"/>
      <right style="thin"/>
      <top style="hair"/>
      <bottom style="hair"/>
    </border>
    <border>
      <left style="thin"/>
      <right style="hair"/>
      <top style="hair"/>
      <bottom style="hair"/>
    </border>
    <border>
      <left style="hair"/>
      <right style="thin"/>
      <top>
        <color indexed="63"/>
      </top>
      <bottom style="hair"/>
    </border>
    <border>
      <left style="thin"/>
      <right style="thin"/>
      <top>
        <color indexed="63"/>
      </top>
      <bottom style="hair"/>
    </border>
    <border>
      <left style="thin"/>
      <right>
        <color indexed="63"/>
      </right>
      <top>
        <color indexed="63"/>
      </top>
      <bottom style="hair"/>
    </border>
  </borders>
  <cellStyleXfs count="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6" fillId="0" borderId="1">
      <alignment/>
      <protection/>
    </xf>
    <xf numFmtId="0" fontId="5"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2" borderId="1">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9" fontId="0" fillId="0" borderId="0" applyFont="0" applyFill="0" applyBorder="0" applyAlignment="0" applyProtection="0"/>
    <xf numFmtId="0" fontId="16" fillId="0" borderId="0">
      <alignment/>
      <protection/>
    </xf>
    <xf numFmtId="0" fontId="0" fillId="0" borderId="0">
      <alignment/>
      <protection/>
    </xf>
    <xf numFmtId="213" fontId="2" fillId="0" borderId="2" applyFill="0" applyBorder="0">
      <alignment/>
      <protection/>
    </xf>
    <xf numFmtId="222" fontId="2" fillId="0" borderId="2" applyFill="0" applyBorder="0">
      <alignment/>
      <protection/>
    </xf>
    <xf numFmtId="221" fontId="2" fillId="0" borderId="2" applyFill="0" applyBorder="0">
      <alignment/>
      <protection/>
    </xf>
    <xf numFmtId="213" fontId="1" fillId="3" borderId="3">
      <alignment/>
      <protection/>
    </xf>
    <xf numFmtId="221" fontId="1" fillId="3" borderId="3">
      <alignment/>
      <protection/>
    </xf>
    <xf numFmtId="0" fontId="16" fillId="0" borderId="1">
      <alignment/>
      <protection/>
    </xf>
    <xf numFmtId="0" fontId="18" fillId="4" borderId="0">
      <alignment/>
      <protection/>
    </xf>
    <xf numFmtId="0" fontId="17" fillId="0" borderId="4">
      <alignment/>
      <protection/>
    </xf>
    <xf numFmtId="0" fontId="17" fillId="0" borderId="1">
      <alignment/>
      <protection/>
    </xf>
    <xf numFmtId="169" fontId="0" fillId="0" borderId="0" applyFont="0" applyFill="0" applyBorder="0" applyAlignment="0" applyProtection="0"/>
    <xf numFmtId="168" fontId="0" fillId="0" borderId="0" applyFont="0" applyFill="0" applyBorder="0" applyAlignment="0" applyProtection="0"/>
  </cellStyleXfs>
  <cellXfs count="238">
    <xf numFmtId="0" fontId="0" fillId="0" borderId="0" xfId="0" applyAlignment="1">
      <alignment/>
    </xf>
    <xf numFmtId="0" fontId="7" fillId="0" borderId="0" xfId="0" applyFont="1" applyBorder="1" applyAlignment="1" applyProtection="1">
      <alignment/>
      <protection/>
    </xf>
    <xf numFmtId="0" fontId="8" fillId="0" borderId="0" xfId="0" applyFont="1" applyBorder="1" applyAlignment="1" applyProtection="1">
      <alignment horizontal="left"/>
      <protection/>
    </xf>
    <xf numFmtId="0" fontId="7" fillId="0" borderId="0" xfId="0" applyFont="1" applyAlignment="1" applyProtection="1">
      <alignment/>
      <protection/>
    </xf>
    <xf numFmtId="0" fontId="10" fillId="0" borderId="0" xfId="0" applyFont="1" applyBorder="1" applyAlignment="1" applyProtection="1">
      <alignment horizontal="left"/>
      <protection/>
    </xf>
    <xf numFmtId="0" fontId="10" fillId="0" borderId="0" xfId="0" applyFont="1" applyBorder="1" applyAlignment="1" applyProtection="1">
      <alignment/>
      <protection/>
    </xf>
    <xf numFmtId="0" fontId="10" fillId="0" borderId="0" xfId="0" applyFont="1" applyBorder="1" applyAlignment="1" applyProtection="1">
      <alignment/>
      <protection/>
    </xf>
    <xf numFmtId="0" fontId="7" fillId="0" borderId="0" xfId="0" applyFont="1" applyBorder="1" applyAlignment="1" applyProtection="1">
      <alignment/>
      <protection/>
    </xf>
    <xf numFmtId="0" fontId="10" fillId="0" borderId="5" xfId="0" applyFont="1" applyBorder="1" applyAlignment="1" applyProtection="1">
      <alignment/>
      <protection/>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0" fontId="10" fillId="0" borderId="6"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9" fillId="0" borderId="0" xfId="0" applyFont="1" applyBorder="1" applyAlignment="1" applyProtection="1">
      <alignment vertical="center"/>
      <protection/>
    </xf>
    <xf numFmtId="0" fontId="7" fillId="0" borderId="0" xfId="0" applyFont="1" applyAlignment="1" applyProtection="1">
      <alignment/>
      <protection/>
    </xf>
    <xf numFmtId="0" fontId="9" fillId="0" borderId="7" xfId="0" applyFont="1" applyFill="1" applyBorder="1" applyAlignment="1" applyProtection="1">
      <alignment/>
      <protection/>
    </xf>
    <xf numFmtId="0" fontId="10" fillId="0" borderId="8" xfId="0" applyFont="1" applyFill="1" applyBorder="1" applyAlignment="1" applyProtection="1">
      <alignment/>
      <protection/>
    </xf>
    <xf numFmtId="0" fontId="10" fillId="0" borderId="9" xfId="0" applyFont="1" applyFill="1" applyBorder="1" applyAlignment="1" applyProtection="1">
      <alignment/>
      <protection/>
    </xf>
    <xf numFmtId="0" fontId="10" fillId="0" borderId="10" xfId="0" applyFont="1" applyFill="1" applyBorder="1" applyAlignment="1" applyProtection="1">
      <alignment/>
      <protection/>
    </xf>
    <xf numFmtId="0" fontId="10" fillId="0" borderId="0" xfId="0" applyFont="1" applyFill="1" applyBorder="1" applyAlignment="1" applyProtection="1">
      <alignment/>
      <protection/>
    </xf>
    <xf numFmtId="0" fontId="10" fillId="0" borderId="11" xfId="0" applyFont="1" applyFill="1" applyBorder="1" applyAlignment="1" applyProtection="1">
      <alignment/>
      <protection/>
    </xf>
    <xf numFmtId="0" fontId="10" fillId="0" borderId="0" xfId="0" applyFont="1" applyFill="1" applyBorder="1" applyAlignment="1" applyProtection="1">
      <alignment vertical="top"/>
      <protection/>
    </xf>
    <xf numFmtId="0" fontId="10" fillId="0" borderId="12" xfId="0" applyFont="1" applyFill="1" applyBorder="1" applyAlignment="1" applyProtection="1">
      <alignment/>
      <protection/>
    </xf>
    <xf numFmtId="0" fontId="10" fillId="0" borderId="13" xfId="0" applyFont="1" applyFill="1" applyBorder="1" applyAlignment="1" applyProtection="1">
      <alignment vertical="top"/>
      <protection/>
    </xf>
    <xf numFmtId="0" fontId="10" fillId="0" borderId="14" xfId="0" applyFont="1" applyFill="1" applyBorder="1" applyAlignment="1" applyProtection="1">
      <alignment/>
      <protection/>
    </xf>
    <xf numFmtId="0" fontId="7"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7"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right"/>
      <protection/>
    </xf>
    <xf numFmtId="0" fontId="10"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wrapText="1"/>
      <protection/>
    </xf>
    <xf numFmtId="0" fontId="10" fillId="0" borderId="15" xfId="0" applyFont="1" applyFill="1" applyBorder="1" applyAlignment="1" applyProtection="1">
      <alignment vertical="top"/>
      <protection locked="0"/>
    </xf>
    <xf numFmtId="3" fontId="10" fillId="0" borderId="15"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9" fillId="3" borderId="15" xfId="0" applyNumberFormat="1" applyFont="1" applyFill="1" applyBorder="1" applyAlignment="1" applyProtection="1">
      <alignment horizontal="center"/>
      <protection/>
    </xf>
    <xf numFmtId="0" fontId="9" fillId="3" borderId="15" xfId="0" applyFont="1" applyFill="1" applyBorder="1" applyAlignment="1" applyProtection="1">
      <alignment horizontal="center" vertical="center"/>
      <protection/>
    </xf>
    <xf numFmtId="0" fontId="10" fillId="0" borderId="6" xfId="0" applyNumberFormat="1" applyFont="1" applyFill="1" applyBorder="1" applyAlignment="1" applyProtection="1">
      <alignment/>
      <protection/>
    </xf>
    <xf numFmtId="0" fontId="10" fillId="0" borderId="16" xfId="0" applyNumberFormat="1" applyFont="1" applyFill="1" applyBorder="1" applyAlignment="1" applyProtection="1">
      <alignment/>
      <protection/>
    </xf>
    <xf numFmtId="0" fontId="10" fillId="0" borderId="17" xfId="0" applyNumberFormat="1" applyFont="1" applyFill="1" applyBorder="1" applyAlignment="1" applyProtection="1">
      <alignment/>
      <protection/>
    </xf>
    <xf numFmtId="0" fontId="9" fillId="3" borderId="6" xfId="32" applyFont="1" applyFill="1" applyBorder="1" applyAlignment="1" applyProtection="1">
      <alignment horizontal="left" vertical="center"/>
      <protection/>
    </xf>
    <xf numFmtId="0" fontId="9" fillId="3" borderId="16" xfId="32" applyFont="1" applyFill="1" applyBorder="1" applyAlignment="1" applyProtection="1">
      <alignment horizontal="left" vertical="center"/>
      <protection/>
    </xf>
    <xf numFmtId="0" fontId="9" fillId="0" borderId="0" xfId="0" applyFont="1" applyBorder="1" applyAlignment="1" applyProtection="1">
      <alignment horizontal="left" vertical="center"/>
      <protection/>
    </xf>
    <xf numFmtId="0" fontId="7" fillId="0" borderId="0" xfId="0" applyFont="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right" vertical="center"/>
      <protection/>
    </xf>
    <xf numFmtId="0" fontId="13" fillId="0" borderId="0" xfId="0" applyFont="1" applyAlignment="1" applyProtection="1">
      <alignment horizontal="left" vertical="center"/>
      <protection/>
    </xf>
    <xf numFmtId="0" fontId="10" fillId="0" borderId="0" xfId="0" applyFont="1" applyBorder="1" applyAlignment="1" applyProtection="1">
      <alignment horizontal="center" vertical="center"/>
      <protection/>
    </xf>
    <xf numFmtId="0" fontId="10" fillId="0" borderId="18" xfId="0" applyFont="1" applyBorder="1" applyAlignment="1" applyProtection="1">
      <alignment vertical="center"/>
      <protection/>
    </xf>
    <xf numFmtId="0" fontId="10" fillId="0" borderId="11" xfId="0" applyFont="1" applyFill="1" applyBorder="1" applyAlignment="1" applyProtection="1">
      <alignment vertical="top"/>
      <protection/>
    </xf>
    <xf numFmtId="0" fontId="9" fillId="0" borderId="0" xfId="0" applyFont="1" applyFill="1" applyBorder="1" applyAlignment="1" applyProtection="1">
      <alignment vertical="top"/>
      <protection/>
    </xf>
    <xf numFmtId="0" fontId="14" fillId="0" borderId="13" xfId="0" applyFont="1" applyFill="1" applyBorder="1" applyAlignment="1" applyProtection="1">
      <alignment vertical="top"/>
      <protection/>
    </xf>
    <xf numFmtId="0" fontId="10" fillId="0" borderId="0" xfId="0" applyFont="1" applyFill="1" applyBorder="1" applyAlignment="1" applyProtection="1">
      <alignment horizontal="center" vertical="center"/>
      <protection/>
    </xf>
    <xf numFmtId="0" fontId="9" fillId="0" borderId="19" xfId="0" applyFont="1" applyBorder="1" applyAlignment="1" applyProtection="1">
      <alignment vertical="center"/>
      <protection/>
    </xf>
    <xf numFmtId="0" fontId="9" fillId="0" borderId="15" xfId="0" applyFont="1" applyBorder="1" applyAlignment="1" applyProtection="1">
      <alignment horizontal="left" vertical="center"/>
      <protection/>
    </xf>
    <xf numFmtId="0" fontId="7" fillId="0" borderId="17" xfId="0" applyFont="1" applyBorder="1" applyAlignment="1" applyProtection="1">
      <alignment/>
      <protection/>
    </xf>
    <xf numFmtId="0" fontId="10" fillId="0" borderId="19" xfId="0" applyFont="1" applyBorder="1" applyAlignment="1" applyProtection="1">
      <alignment vertical="center"/>
      <protection/>
    </xf>
    <xf numFmtId="0" fontId="9" fillId="0" borderId="6" xfId="0" applyFont="1" applyBorder="1" applyAlignment="1" applyProtection="1">
      <alignment vertical="center"/>
      <protection/>
    </xf>
    <xf numFmtId="0" fontId="10" fillId="0" borderId="6" xfId="0" applyFont="1" applyBorder="1" applyAlignment="1" applyProtection="1">
      <alignment vertical="center"/>
      <protection/>
    </xf>
    <xf numFmtId="0" fontId="9" fillId="0" borderId="18" xfId="0" applyFont="1" applyBorder="1" applyAlignment="1" applyProtection="1">
      <alignment horizontal="left" vertical="center"/>
      <protection/>
    </xf>
    <xf numFmtId="0" fontId="7" fillId="0" borderId="16" xfId="0" applyFont="1" applyBorder="1" applyAlignment="1" applyProtection="1">
      <alignment/>
      <protection/>
    </xf>
    <xf numFmtId="0" fontId="7" fillId="0" borderId="20" xfId="0" applyFont="1" applyBorder="1" applyAlignment="1" applyProtection="1">
      <alignment/>
      <protection/>
    </xf>
    <xf numFmtId="0" fontId="10" fillId="0" borderId="21" xfId="0" applyFont="1" applyFill="1" applyBorder="1" applyAlignment="1" applyProtection="1">
      <alignment vertical="top"/>
      <protection/>
    </xf>
    <xf numFmtId="0" fontId="10" fillId="0" borderId="22" xfId="0" applyFont="1" applyFill="1" applyBorder="1" applyAlignment="1" applyProtection="1">
      <alignment horizontal="right" vertical="top"/>
      <protection/>
    </xf>
    <xf numFmtId="0" fontId="9" fillId="0" borderId="0" xfId="0" applyFont="1" applyFill="1" applyBorder="1" applyAlignment="1" applyProtection="1">
      <alignment horizontal="left"/>
      <protection/>
    </xf>
    <xf numFmtId="0" fontId="7" fillId="0" borderId="0" xfId="0" applyFont="1" applyFill="1" applyBorder="1" applyAlignment="1" applyProtection="1">
      <alignment/>
      <protection/>
    </xf>
    <xf numFmtId="0" fontId="9"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center" vertical="center" wrapText="1"/>
      <protection/>
    </xf>
    <xf numFmtId="0" fontId="10" fillId="0" borderId="0" xfId="0" applyFont="1" applyBorder="1" applyAlignment="1" applyProtection="1">
      <alignment horizontal="right" vertical="center" wrapText="1"/>
      <protection/>
    </xf>
    <xf numFmtId="0" fontId="11" fillId="0" borderId="0" xfId="0" applyFont="1" applyBorder="1" applyAlignment="1" applyProtection="1">
      <alignment vertical="center"/>
      <protection/>
    </xf>
    <xf numFmtId="0" fontId="10" fillId="3" borderId="6" xfId="0" applyFont="1" applyFill="1" applyBorder="1" applyAlignment="1" applyProtection="1">
      <alignment vertical="center"/>
      <protection/>
    </xf>
    <xf numFmtId="0" fontId="9" fillId="3" borderId="16" xfId="0" applyFont="1" applyFill="1" applyBorder="1" applyAlignment="1" applyProtection="1">
      <alignment vertical="center"/>
      <protection/>
    </xf>
    <xf numFmtId="0" fontId="10" fillId="3" borderId="16" xfId="0" applyFont="1" applyFill="1" applyBorder="1" applyAlignment="1" applyProtection="1">
      <alignment vertical="center"/>
      <protection/>
    </xf>
    <xf numFmtId="0" fontId="10" fillId="3" borderId="17" xfId="0" applyFont="1" applyFill="1" applyBorder="1" applyAlignment="1" applyProtection="1">
      <alignment vertical="center"/>
      <protection/>
    </xf>
    <xf numFmtId="0" fontId="10" fillId="0" borderId="5" xfId="0" applyFont="1" applyBorder="1" applyAlignment="1" applyProtection="1">
      <alignment horizontal="center" vertical="center"/>
      <protection/>
    </xf>
    <xf numFmtId="0" fontId="10" fillId="3" borderId="15" xfId="0" applyFont="1" applyFill="1" applyBorder="1" applyAlignment="1" applyProtection="1">
      <alignment horizontal="center" vertical="center"/>
      <protection/>
    </xf>
    <xf numFmtId="0" fontId="10" fillId="3" borderId="23" xfId="0" applyFont="1" applyFill="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10" fillId="0" borderId="21" xfId="0" applyFont="1" applyBorder="1" applyAlignment="1" applyProtection="1">
      <alignment vertical="center"/>
      <protection/>
    </xf>
    <xf numFmtId="0" fontId="9" fillId="0" borderId="21" xfId="0" applyFont="1" applyFill="1" applyBorder="1" applyAlignment="1" applyProtection="1">
      <alignment horizontal="center" vertical="center"/>
      <protection/>
    </xf>
    <xf numFmtId="0" fontId="10" fillId="0" borderId="16" xfId="0" applyFont="1" applyBorder="1" applyAlignment="1" applyProtection="1">
      <alignment vertical="center"/>
      <protection/>
    </xf>
    <xf numFmtId="0" fontId="10" fillId="3" borderId="15" xfId="0" applyFont="1" applyFill="1" applyBorder="1" applyAlignment="1" applyProtection="1">
      <alignment horizontal="left" vertical="center"/>
      <protection/>
    </xf>
    <xf numFmtId="2" fontId="10" fillId="0" borderId="15" xfId="0" applyNumberFormat="1" applyFont="1" applyBorder="1" applyAlignment="1" applyProtection="1">
      <alignment horizontal="center" vertical="center"/>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right"/>
      <protection/>
    </xf>
    <xf numFmtId="0" fontId="15" fillId="0" borderId="0" xfId="0" applyFont="1" applyFill="1" applyBorder="1" applyAlignment="1" applyProtection="1">
      <alignment vertical="center"/>
      <protection/>
    </xf>
    <xf numFmtId="0" fontId="9" fillId="3" borderId="6" xfId="0" applyNumberFormat="1" applyFont="1" applyFill="1" applyBorder="1" applyAlignment="1" applyProtection="1">
      <alignment horizontal="center"/>
      <protection/>
    </xf>
    <xf numFmtId="0" fontId="9" fillId="3" borderId="16" xfId="0" applyNumberFormat="1" applyFont="1" applyFill="1" applyBorder="1" applyAlignment="1" applyProtection="1">
      <alignment horizontal="center"/>
      <protection/>
    </xf>
    <xf numFmtId="0" fontId="10" fillId="3" borderId="17" xfId="0" applyNumberFormat="1" applyFont="1" applyFill="1" applyBorder="1" applyAlignment="1" applyProtection="1">
      <alignment horizontal="center"/>
      <protection/>
    </xf>
    <xf numFmtId="0" fontId="9" fillId="0" borderId="21" xfId="0" applyNumberFormat="1" applyFont="1" applyFill="1" applyBorder="1" applyAlignment="1" applyProtection="1">
      <alignment horizontal="left"/>
      <protection/>
    </xf>
    <xf numFmtId="4" fontId="7" fillId="0" borderId="0" xfId="0" applyNumberFormat="1" applyFont="1" applyFill="1" applyBorder="1" applyAlignment="1" applyProtection="1">
      <alignment horizontal="right"/>
      <protection/>
    </xf>
    <xf numFmtId="0" fontId="7" fillId="0" borderId="0" xfId="0" applyNumberFormat="1" applyFont="1" applyFill="1" applyBorder="1" applyAlignment="1" applyProtection="1">
      <alignment horizontal="right"/>
      <protection/>
    </xf>
    <xf numFmtId="0" fontId="10" fillId="0" borderId="0" xfId="0" applyFont="1" applyFill="1" applyBorder="1" applyAlignment="1" applyProtection="1">
      <alignment horizontal="right" vertical="center" wrapText="1"/>
      <protection/>
    </xf>
    <xf numFmtId="0" fontId="10" fillId="0" borderId="0" xfId="0" applyFont="1" applyFill="1" applyBorder="1" applyAlignment="1" applyProtection="1">
      <alignment horizontal="left" vertical="center" wrapText="1"/>
      <protection/>
    </xf>
    <xf numFmtId="0" fontId="11"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10" fillId="0" borderId="15" xfId="0" applyFont="1" applyFill="1" applyBorder="1" applyAlignment="1" applyProtection="1">
      <alignment vertical="center"/>
      <protection/>
    </xf>
    <xf numFmtId="3" fontId="10" fillId="0" borderId="0" xfId="0" applyNumberFormat="1" applyFont="1" applyFill="1" applyBorder="1" applyAlignment="1" applyProtection="1">
      <alignment vertical="center"/>
      <protection/>
    </xf>
    <xf numFmtId="1" fontId="10" fillId="0" borderId="0" xfId="0" applyNumberFormat="1" applyFont="1" applyFill="1" applyBorder="1" applyAlignment="1" applyProtection="1">
      <alignment horizontal="center" vertical="center"/>
      <protection/>
    </xf>
    <xf numFmtId="0" fontId="10" fillId="0" borderId="21" xfId="0" applyFont="1" applyFill="1" applyBorder="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0" fontId="9" fillId="0" borderId="0" xfId="0" applyFont="1" applyBorder="1" applyAlignment="1" applyProtection="1">
      <alignment vertical="center" wrapText="1"/>
      <protection/>
    </xf>
    <xf numFmtId="3" fontId="10" fillId="0" borderId="15" xfId="0" applyNumberFormat="1" applyFont="1" applyBorder="1" applyAlignment="1" applyProtection="1">
      <alignment vertical="center"/>
      <protection/>
    </xf>
    <xf numFmtId="3" fontId="10" fillId="5" borderId="24" xfId="0" applyNumberFormat="1" applyFont="1" applyFill="1" applyBorder="1" applyAlignment="1" applyProtection="1">
      <alignment vertical="center"/>
      <protection/>
    </xf>
    <xf numFmtId="3" fontId="10" fillId="0" borderId="20" xfId="0" applyNumberFormat="1" applyFont="1" applyFill="1" applyBorder="1" applyAlignment="1" applyProtection="1">
      <alignment vertical="center"/>
      <protection/>
    </xf>
    <xf numFmtId="3" fontId="10" fillId="0" borderId="24" xfId="0" applyNumberFormat="1" applyFont="1" applyFill="1" applyBorder="1" applyAlignment="1" applyProtection="1">
      <alignment vertical="center"/>
      <protection/>
    </xf>
    <xf numFmtId="3" fontId="10" fillId="0" borderId="0" xfId="0" applyNumberFormat="1" applyFont="1" applyBorder="1" applyAlignment="1" applyProtection="1">
      <alignment vertical="center"/>
      <protection/>
    </xf>
    <xf numFmtId="0" fontId="7" fillId="0" borderId="0" xfId="0" applyFont="1" applyBorder="1" applyAlignment="1" applyProtection="1">
      <alignment horizontal="left" vertical="center"/>
      <protection/>
    </xf>
    <xf numFmtId="49" fontId="10" fillId="0" borderId="0" xfId="0" applyNumberFormat="1" applyFont="1" applyBorder="1" applyAlignment="1" applyProtection="1">
      <alignment horizontal="left" vertical="center" wrapText="1"/>
      <protection/>
    </xf>
    <xf numFmtId="0" fontId="11" fillId="0" borderId="0" xfId="0" applyFont="1" applyBorder="1" applyAlignment="1" applyProtection="1">
      <alignment vertical="center" wrapText="1"/>
      <protection/>
    </xf>
    <xf numFmtId="49" fontId="11" fillId="0" borderId="0" xfId="0" applyNumberFormat="1" applyFont="1" applyBorder="1" applyAlignment="1" applyProtection="1">
      <alignment horizontal="left" vertical="center"/>
      <protection/>
    </xf>
    <xf numFmtId="49" fontId="7" fillId="0" borderId="0" xfId="0" applyNumberFormat="1" applyFont="1" applyAlignment="1" applyProtection="1">
      <alignment horizontal="left" vertical="center"/>
      <protection/>
    </xf>
    <xf numFmtId="0" fontId="10" fillId="0" borderId="0" xfId="0" applyFont="1" applyBorder="1" applyAlignment="1" applyProtection="1">
      <alignment vertical="center" wrapText="1"/>
      <protection/>
    </xf>
    <xf numFmtId="0" fontId="9" fillId="0" borderId="0" xfId="0" applyFont="1" applyBorder="1" applyAlignment="1" applyProtection="1">
      <alignment horizontal="left" vertical="center" wrapText="1"/>
      <protection/>
    </xf>
    <xf numFmtId="0" fontId="10" fillId="0" borderId="0" xfId="0" applyFont="1" applyBorder="1" applyAlignment="1" applyProtection="1">
      <alignment horizontal="right" vertical="center"/>
      <protection/>
    </xf>
    <xf numFmtId="0" fontId="7" fillId="0" borderId="0" xfId="0" applyFont="1" applyBorder="1" applyAlignment="1" applyProtection="1">
      <alignment horizontal="left" vertical="center" wrapText="1"/>
      <protection/>
    </xf>
    <xf numFmtId="0" fontId="7" fillId="0" borderId="0" xfId="0" applyFont="1" applyBorder="1" applyAlignment="1" applyProtection="1">
      <alignment horizontal="right" vertical="center" wrapText="1"/>
      <protection/>
    </xf>
    <xf numFmtId="0" fontId="10" fillId="0" borderId="15" xfId="0" applyFont="1" applyFill="1" applyBorder="1" applyAlignment="1" applyProtection="1">
      <alignment horizontal="center" vertical="top"/>
      <protection/>
    </xf>
    <xf numFmtId="0" fontId="10" fillId="0" borderId="15" xfId="0" applyFont="1" applyFill="1" applyBorder="1" applyAlignment="1" applyProtection="1">
      <alignment horizontal="center" vertical="top"/>
      <protection locked="0"/>
    </xf>
    <xf numFmtId="37" fontId="10" fillId="0" borderId="15" xfId="0" applyNumberFormat="1" applyFont="1" applyFill="1" applyBorder="1" applyAlignment="1" applyProtection="1">
      <alignment horizontal="center" vertical="center"/>
      <protection/>
    </xf>
    <xf numFmtId="0" fontId="14" fillId="0" borderId="13" xfId="0" applyFont="1" applyFill="1" applyBorder="1" applyAlignment="1" applyProtection="1">
      <alignment vertical="top"/>
      <protection locked="0"/>
    </xf>
    <xf numFmtId="0" fontId="10" fillId="0" borderId="18" xfId="0" applyFont="1" applyFill="1" applyBorder="1" applyAlignment="1" applyProtection="1">
      <alignment vertical="top"/>
      <protection/>
    </xf>
    <xf numFmtId="3" fontId="10" fillId="0" borderId="15" xfId="0" applyNumberFormat="1" applyFont="1" applyFill="1" applyBorder="1" applyAlignment="1" applyProtection="1">
      <alignment vertical="top"/>
      <protection locked="0"/>
    </xf>
    <xf numFmtId="0" fontId="7" fillId="3" borderId="16" xfId="0" applyFont="1" applyFill="1" applyBorder="1" applyAlignment="1" applyProtection="1">
      <alignment/>
      <protection/>
    </xf>
    <xf numFmtId="0" fontId="7" fillId="0" borderId="21" xfId="0" applyFont="1" applyBorder="1" applyAlignment="1" applyProtection="1">
      <alignment/>
      <protection/>
    </xf>
    <xf numFmtId="0" fontId="9" fillId="0" borderId="6" xfId="0" applyFont="1" applyBorder="1" applyAlignment="1" applyProtection="1">
      <alignment/>
      <protection/>
    </xf>
    <xf numFmtId="0" fontId="10" fillId="0" borderId="0" xfId="0" applyFont="1" applyAlignment="1" applyProtection="1">
      <alignment/>
      <protection/>
    </xf>
    <xf numFmtId="0" fontId="9" fillId="0" borderId="0" xfId="0" applyFont="1" applyBorder="1" applyAlignment="1" applyProtection="1">
      <alignment/>
      <protection/>
    </xf>
    <xf numFmtId="0" fontId="7" fillId="0" borderId="0" xfId="0" applyFont="1" applyFill="1" applyBorder="1" applyAlignment="1" applyProtection="1">
      <alignment vertical="top"/>
      <protection/>
    </xf>
    <xf numFmtId="0" fontId="12" fillId="0" borderId="0" xfId="0" applyFont="1" applyFill="1" applyBorder="1" applyAlignment="1" applyProtection="1">
      <alignment vertical="top"/>
      <protection/>
    </xf>
    <xf numFmtId="0" fontId="12" fillId="5" borderId="0" xfId="0" applyFont="1" applyFill="1" applyAlignment="1" applyProtection="1">
      <alignment vertical="center"/>
      <protection/>
    </xf>
    <xf numFmtId="0" fontId="14" fillId="0" borderId="0" xfId="0" applyFont="1" applyBorder="1" applyAlignment="1" applyProtection="1">
      <alignment vertical="center"/>
      <protection/>
    </xf>
    <xf numFmtId="0" fontId="14" fillId="0" borderId="0" xfId="0" applyFont="1" applyFill="1" applyBorder="1" applyAlignment="1" applyProtection="1">
      <alignment vertical="center"/>
      <protection/>
    </xf>
    <xf numFmtId="0" fontId="9"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wrapText="1"/>
      <protection/>
    </xf>
    <xf numFmtId="0" fontId="10" fillId="0" borderId="13" xfId="0" applyFont="1" applyFill="1" applyBorder="1" applyAlignment="1" applyProtection="1">
      <alignment/>
      <protection/>
    </xf>
    <xf numFmtId="0" fontId="10" fillId="0" borderId="6" xfId="0" applyFont="1" applyBorder="1" applyAlignment="1" applyProtection="1">
      <alignment wrapText="1"/>
      <protection/>
    </xf>
    <xf numFmtId="0" fontId="7" fillId="0" borderId="17" xfId="0" applyFont="1" applyBorder="1" applyAlignment="1">
      <alignment/>
    </xf>
    <xf numFmtId="0" fontId="9" fillId="0" borderId="6" xfId="0" applyFont="1" applyFill="1" applyBorder="1" applyAlignment="1" applyProtection="1">
      <alignment vertical="top"/>
      <protection locked="0"/>
    </xf>
    <xf numFmtId="0" fontId="9" fillId="0" borderId="16" xfId="0" applyFont="1" applyFill="1" applyBorder="1" applyAlignment="1" applyProtection="1">
      <alignment vertical="top"/>
      <protection/>
    </xf>
    <xf numFmtId="0" fontId="9" fillId="0" borderId="17" xfId="0" applyFont="1" applyFill="1" applyBorder="1" applyAlignment="1" applyProtection="1">
      <alignment vertical="top"/>
      <protection/>
    </xf>
    <xf numFmtId="0" fontId="19" fillId="0" borderId="0" xfId="0" applyFont="1" applyBorder="1" applyAlignment="1" applyProtection="1">
      <alignment horizontal="left" vertical="center"/>
      <protection/>
    </xf>
    <xf numFmtId="0" fontId="10" fillId="3" borderId="3"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9" fillId="3" borderId="3" xfId="0" applyFont="1" applyFill="1" applyBorder="1" applyAlignment="1" applyProtection="1">
      <alignment horizontal="center" vertical="center"/>
      <protection/>
    </xf>
    <xf numFmtId="0" fontId="20" fillId="0" borderId="0" xfId="0" applyFont="1" applyBorder="1" applyAlignment="1" applyProtection="1">
      <alignment horizontal="left"/>
      <protection/>
    </xf>
    <xf numFmtId="0" fontId="20" fillId="0" borderId="0" xfId="0" applyFont="1" applyBorder="1" applyAlignment="1" applyProtection="1">
      <alignment/>
      <protection/>
    </xf>
    <xf numFmtId="0" fontId="20" fillId="0" borderId="0" xfId="0" applyFont="1" applyAlignment="1" applyProtection="1">
      <alignment/>
      <protection/>
    </xf>
    <xf numFmtId="37" fontId="20" fillId="0" borderId="0" xfId="0" applyNumberFormat="1" applyFont="1" applyFill="1" applyBorder="1" applyAlignment="1" applyProtection="1">
      <alignment vertical="center"/>
      <protection/>
    </xf>
    <xf numFmtId="0" fontId="21" fillId="0" borderId="0" xfId="0" applyFont="1" applyBorder="1" applyAlignment="1" applyProtection="1">
      <alignment/>
      <protection/>
    </xf>
    <xf numFmtId="0" fontId="20" fillId="0" borderId="0" xfId="0" applyFont="1" applyFill="1" applyBorder="1" applyAlignment="1" applyProtection="1">
      <alignment/>
      <protection/>
    </xf>
    <xf numFmtId="0" fontId="20" fillId="0" borderId="0" xfId="0" applyFont="1" applyFill="1" applyAlignment="1" applyProtection="1">
      <alignment/>
      <protection/>
    </xf>
    <xf numFmtId="0" fontId="10" fillId="0" borderId="0" xfId="0" applyFont="1" applyAlignment="1" applyProtection="1">
      <alignment/>
      <protection/>
    </xf>
    <xf numFmtId="37" fontId="10" fillId="0" borderId="0" xfId="0" applyNumberFormat="1" applyFont="1" applyFill="1" applyBorder="1" applyAlignment="1" applyProtection="1">
      <alignment vertical="center"/>
      <protection/>
    </xf>
    <xf numFmtId="0" fontId="14" fillId="0" borderId="0" xfId="0" applyFont="1" applyBorder="1" applyAlignment="1" applyProtection="1">
      <alignment/>
      <protection/>
    </xf>
    <xf numFmtId="0" fontId="10" fillId="0" borderId="0" xfId="0" applyFont="1" applyFill="1" applyBorder="1" applyAlignment="1" applyProtection="1">
      <alignment/>
      <protection/>
    </xf>
    <xf numFmtId="0" fontId="10" fillId="0" borderId="0" xfId="0" applyFont="1" applyFill="1" applyAlignment="1" applyProtection="1">
      <alignment/>
      <protection/>
    </xf>
    <xf numFmtId="0" fontId="9" fillId="0" borderId="0" xfId="0" applyFont="1" applyBorder="1" applyAlignment="1" applyProtection="1">
      <alignment/>
      <protection/>
    </xf>
    <xf numFmtId="0" fontId="10" fillId="0" borderId="0" xfId="0" applyFont="1" applyFill="1" applyAlignment="1" applyProtection="1">
      <alignment/>
      <protection hidden="1"/>
    </xf>
    <xf numFmtId="0" fontId="0" fillId="0" borderId="0" xfId="0" applyFill="1" applyAlignment="1" applyProtection="1">
      <alignment/>
      <protection hidden="1"/>
    </xf>
    <xf numFmtId="0" fontId="22" fillId="0" borderId="0" xfId="0" applyFont="1" applyFill="1" applyAlignment="1" applyProtection="1">
      <alignment/>
      <protection/>
    </xf>
    <xf numFmtId="187" fontId="9" fillId="0" borderId="15" xfId="0" applyNumberFormat="1" applyFont="1" applyFill="1" applyBorder="1" applyAlignment="1" applyProtection="1">
      <alignment horizontal="left"/>
      <protection locked="0"/>
    </xf>
    <xf numFmtId="0" fontId="14" fillId="0" borderId="0" xfId="0" applyFont="1" applyFill="1" applyAlignment="1" applyProtection="1">
      <alignment/>
      <protection hidden="1"/>
    </xf>
    <xf numFmtId="0" fontId="9" fillId="0" borderId="15" xfId="0" applyFont="1" applyFill="1" applyBorder="1" applyAlignment="1" applyProtection="1">
      <alignment horizontal="left"/>
      <protection locked="0"/>
    </xf>
    <xf numFmtId="0" fontId="23" fillId="0" borderId="0" xfId="0" applyFont="1" applyFill="1" applyAlignment="1" applyProtection="1">
      <alignment/>
      <protection/>
    </xf>
    <xf numFmtId="0" fontId="24" fillId="0" borderId="0" xfId="0" applyFont="1" applyFill="1" applyAlignment="1" applyProtection="1">
      <alignment/>
      <protection/>
    </xf>
    <xf numFmtId="0" fontId="24" fillId="0" borderId="0" xfId="0" applyFont="1" applyFill="1" applyAlignment="1" applyProtection="1">
      <alignment/>
      <protection hidden="1"/>
    </xf>
    <xf numFmtId="0" fontId="25" fillId="0" borderId="0" xfId="0" applyFont="1" applyFill="1" applyAlignment="1" applyProtection="1">
      <alignment/>
      <protection/>
    </xf>
    <xf numFmtId="0" fontId="25" fillId="0" borderId="0" xfId="0" applyFont="1" applyFill="1" applyAlignment="1" applyProtection="1">
      <alignment/>
      <protection hidden="1"/>
    </xf>
    <xf numFmtId="0" fontId="0" fillId="0" borderId="0" xfId="0" applyFill="1" applyAlignment="1" applyProtection="1">
      <alignment/>
      <protection/>
    </xf>
    <xf numFmtId="0" fontId="0" fillId="0" borderId="0" xfId="0" applyFill="1" applyAlignment="1">
      <alignment/>
    </xf>
    <xf numFmtId="0" fontId="0" fillId="0" borderId="0" xfId="0" applyAlignment="1" applyProtection="1">
      <alignment/>
      <protection/>
    </xf>
    <xf numFmtId="0" fontId="9" fillId="3" borderId="3" xfId="0" applyFont="1" applyFill="1" applyBorder="1" applyAlignment="1" applyProtection="1">
      <alignment horizontal="center" vertical="center" wrapText="1"/>
      <protection/>
    </xf>
    <xf numFmtId="3" fontId="10" fillId="5" borderId="20" xfId="0" applyNumberFormat="1" applyFont="1" applyFill="1" applyBorder="1" applyAlignment="1" applyProtection="1">
      <alignment vertical="center"/>
      <protection/>
    </xf>
    <xf numFmtId="4" fontId="10" fillId="0" borderId="0" xfId="0" applyNumberFormat="1" applyFont="1" applyFill="1" applyBorder="1" applyAlignment="1" applyProtection="1">
      <alignment vertical="center"/>
      <protection/>
    </xf>
    <xf numFmtId="3" fontId="9" fillId="0" borderId="0" xfId="0" applyNumberFormat="1" applyFont="1" applyFill="1" applyBorder="1" applyAlignment="1" applyProtection="1">
      <alignment vertical="center"/>
      <protection/>
    </xf>
    <xf numFmtId="3" fontId="10" fillId="0" borderId="0" xfId="0" applyNumberFormat="1" applyFont="1" applyFill="1" applyBorder="1" applyAlignment="1" applyProtection="1">
      <alignment vertical="top"/>
      <protection/>
    </xf>
    <xf numFmtId="0" fontId="9" fillId="0" borderId="0" xfId="0" applyFont="1" applyFill="1" applyBorder="1" applyAlignment="1" applyProtection="1">
      <alignment vertical="center" wrapText="1"/>
      <protection/>
    </xf>
    <xf numFmtId="0" fontId="9" fillId="3" borderId="25" xfId="0" applyFont="1" applyFill="1" applyBorder="1" applyAlignment="1" applyProtection="1">
      <alignment horizontal="center" vertical="center" wrapText="1"/>
      <protection/>
    </xf>
    <xf numFmtId="4" fontId="10" fillId="0" borderId="15" xfId="0" applyNumberFormat="1" applyFont="1" applyFill="1" applyBorder="1" applyAlignment="1" applyProtection="1">
      <alignment horizontal="right"/>
      <protection/>
    </xf>
    <xf numFmtId="187" fontId="9" fillId="0" borderId="6" xfId="0" applyNumberFormat="1" applyFont="1" applyBorder="1" applyAlignment="1" applyProtection="1">
      <alignment horizontal="center" wrapText="1"/>
      <protection/>
    </xf>
    <xf numFmtId="187" fontId="9" fillId="0" borderId="16" xfId="0" applyNumberFormat="1" applyFont="1" applyBorder="1" applyAlignment="1" applyProtection="1">
      <alignment horizontal="center" wrapText="1"/>
      <protection/>
    </xf>
    <xf numFmtId="187" fontId="9" fillId="0" borderId="17" xfId="0" applyNumberFormat="1" applyFont="1" applyBorder="1" applyAlignment="1" applyProtection="1">
      <alignment horizontal="center" wrapText="1"/>
      <protection/>
    </xf>
    <xf numFmtId="0" fontId="10" fillId="0" borderId="0" xfId="0" applyFont="1" applyFill="1" applyAlignment="1" applyProtection="1">
      <alignment horizontal="left" wrapText="1"/>
      <protection/>
    </xf>
    <xf numFmtId="0" fontId="10" fillId="0" borderId="19" xfId="0" applyFont="1" applyFill="1" applyBorder="1" applyAlignment="1" applyProtection="1">
      <alignment horizontal="left" vertical="top" wrapText="1"/>
      <protection locked="0"/>
    </xf>
    <xf numFmtId="0" fontId="10" fillId="0" borderId="26" xfId="0" applyFont="1" applyFill="1" applyBorder="1" applyAlignment="1" applyProtection="1">
      <alignment horizontal="left" vertical="top" wrapText="1"/>
      <protection locked="0"/>
    </xf>
    <xf numFmtId="0" fontId="10" fillId="0" borderId="27" xfId="0" applyFont="1" applyFill="1" applyBorder="1" applyAlignment="1" applyProtection="1">
      <alignment horizontal="left" vertical="top" wrapText="1"/>
      <protection locked="0"/>
    </xf>
    <xf numFmtId="0" fontId="10" fillId="0" borderId="20"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18" xfId="0" applyFont="1" applyFill="1" applyBorder="1" applyAlignment="1" applyProtection="1">
      <alignment horizontal="left" vertical="top" wrapText="1"/>
      <protection locked="0"/>
    </xf>
    <xf numFmtId="0" fontId="10" fillId="0" borderId="21" xfId="0" applyFont="1" applyFill="1" applyBorder="1" applyAlignment="1" applyProtection="1">
      <alignment horizontal="left" vertical="top" wrapText="1"/>
      <protection locked="0"/>
    </xf>
    <xf numFmtId="0" fontId="10" fillId="0" borderId="22" xfId="0" applyFont="1" applyFill="1" applyBorder="1" applyAlignment="1" applyProtection="1">
      <alignment horizontal="left" vertical="top" wrapText="1"/>
      <protection locked="0"/>
    </xf>
    <xf numFmtId="0" fontId="10" fillId="0" borderId="6" xfId="0" applyFont="1" applyFill="1" applyBorder="1" applyAlignment="1" applyProtection="1">
      <alignment vertical="top"/>
      <protection locked="0"/>
    </xf>
    <xf numFmtId="0" fontId="10" fillId="0" borderId="16" xfId="0" applyFont="1" applyFill="1" applyBorder="1" applyAlignment="1" applyProtection="1">
      <alignment vertical="top"/>
      <protection locked="0"/>
    </xf>
    <xf numFmtId="0" fontId="10" fillId="0" borderId="17" xfId="0" applyFont="1" applyFill="1" applyBorder="1" applyAlignment="1" applyProtection="1">
      <alignment vertical="top"/>
      <protection locked="0"/>
    </xf>
    <xf numFmtId="0" fontId="10" fillId="0" borderId="6" xfId="0" applyFont="1" applyFill="1" applyBorder="1" applyAlignment="1" applyProtection="1">
      <alignment horizontal="right" vertical="top"/>
      <protection locked="0"/>
    </xf>
    <xf numFmtId="0" fontId="10" fillId="0" borderId="17" xfId="0" applyFont="1" applyFill="1" applyBorder="1" applyAlignment="1" applyProtection="1">
      <alignment horizontal="right" vertical="top"/>
      <protection locked="0"/>
    </xf>
    <xf numFmtId="0" fontId="10" fillId="0" borderId="0" xfId="0" applyFont="1" applyFill="1" applyBorder="1" applyAlignment="1" applyProtection="1">
      <alignment vertical="top"/>
      <protection/>
    </xf>
    <xf numFmtId="0" fontId="10" fillId="0" borderId="0" xfId="0" applyNumberFormat="1" applyFont="1" applyBorder="1" applyAlignment="1" applyProtection="1">
      <alignment horizontal="left" vertical="top" wrapText="1"/>
      <protection/>
    </xf>
    <xf numFmtId="0" fontId="7" fillId="0" borderId="0" xfId="0" applyFont="1" applyAlignment="1" applyProtection="1">
      <alignment wrapText="1"/>
      <protection/>
    </xf>
    <xf numFmtId="0" fontId="10" fillId="0" borderId="6" xfId="0" applyFont="1" applyBorder="1" applyAlignment="1" applyProtection="1">
      <alignment wrapText="1"/>
      <protection/>
    </xf>
    <xf numFmtId="0" fontId="7" fillId="0" borderId="17" xfId="0" applyFont="1" applyBorder="1" applyAlignment="1">
      <alignment/>
    </xf>
    <xf numFmtId="49" fontId="9" fillId="0" borderId="28" xfId="0" applyNumberFormat="1" applyFont="1" applyFill="1" applyBorder="1" applyAlignment="1" applyProtection="1">
      <alignment horizontal="center" wrapText="1"/>
      <protection/>
    </xf>
    <xf numFmtId="49" fontId="9" fillId="0" borderId="29" xfId="0" applyNumberFormat="1" applyFont="1" applyFill="1" applyBorder="1" applyAlignment="1" applyProtection="1">
      <alignment horizontal="center" wrapText="1"/>
      <protection/>
    </xf>
    <xf numFmtId="49" fontId="9" fillId="0" borderId="30" xfId="0" applyNumberFormat="1" applyFont="1" applyFill="1" applyBorder="1" applyAlignment="1" applyProtection="1">
      <alignment horizontal="center" wrapText="1"/>
      <protection/>
    </xf>
    <xf numFmtId="187" fontId="10" fillId="0" borderId="28" xfId="0" applyNumberFormat="1" applyFont="1" applyBorder="1" applyAlignment="1" applyProtection="1">
      <alignment horizontal="center" wrapText="1"/>
      <protection/>
    </xf>
    <xf numFmtId="187" fontId="10" fillId="0" borderId="29" xfId="0" applyNumberFormat="1" applyFont="1" applyBorder="1" applyAlignment="1" applyProtection="1">
      <alignment horizontal="center" wrapText="1"/>
      <protection/>
    </xf>
    <xf numFmtId="187" fontId="10" fillId="0" borderId="30" xfId="0" applyNumberFormat="1" applyFont="1" applyBorder="1" applyAlignment="1" applyProtection="1">
      <alignment horizontal="center" wrapText="1"/>
      <protection/>
    </xf>
    <xf numFmtId="0" fontId="10" fillId="0" borderId="19" xfId="0" applyFont="1" applyFill="1" applyBorder="1" applyAlignment="1" applyProtection="1">
      <alignment vertical="top" wrapText="1"/>
      <protection locked="0"/>
    </xf>
    <xf numFmtId="0" fontId="10" fillId="0" borderId="26" xfId="0" applyFont="1" applyFill="1" applyBorder="1" applyAlignment="1" applyProtection="1">
      <alignment vertical="top" wrapText="1"/>
      <protection locked="0"/>
    </xf>
    <xf numFmtId="0" fontId="10" fillId="0" borderId="27" xfId="0" applyFont="1" applyFill="1" applyBorder="1" applyAlignment="1" applyProtection="1">
      <alignment vertical="top" wrapText="1"/>
      <protection locked="0"/>
    </xf>
    <xf numFmtId="0" fontId="10" fillId="0" borderId="20" xfId="0"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locked="0"/>
    </xf>
    <xf numFmtId="0" fontId="10" fillId="0" borderId="5" xfId="0" applyFont="1" applyFill="1" applyBorder="1" applyAlignment="1" applyProtection="1">
      <alignment vertical="top" wrapText="1"/>
      <protection locked="0"/>
    </xf>
    <xf numFmtId="0" fontId="10" fillId="0" borderId="16" xfId="0" applyFont="1" applyFill="1" applyBorder="1" applyAlignment="1" applyProtection="1">
      <alignment horizontal="right" vertical="top"/>
      <protection locked="0"/>
    </xf>
    <xf numFmtId="0" fontId="8" fillId="0" borderId="0" xfId="0" applyFont="1" applyBorder="1" applyAlignment="1" applyProtection="1">
      <alignment horizontal="left"/>
      <protection/>
    </xf>
    <xf numFmtId="0" fontId="7" fillId="0" borderId="0" xfId="0" applyFont="1" applyAlignment="1" applyProtection="1">
      <alignment/>
      <protection/>
    </xf>
    <xf numFmtId="0" fontId="9" fillId="0" borderId="31" xfId="0" applyFont="1" applyBorder="1" applyAlignment="1" applyProtection="1">
      <alignment horizontal="center" wrapText="1"/>
      <protection/>
    </xf>
    <xf numFmtId="0" fontId="9" fillId="0" borderId="32" xfId="0" applyFont="1" applyBorder="1" applyAlignment="1" applyProtection="1">
      <alignment horizontal="center" wrapText="1"/>
      <protection/>
    </xf>
    <xf numFmtId="0" fontId="9" fillId="0" borderId="33" xfId="0" applyFont="1" applyBorder="1" applyAlignment="1" applyProtection="1">
      <alignment horizontal="center" wrapText="1"/>
      <protection/>
    </xf>
    <xf numFmtId="49" fontId="19" fillId="0" borderId="0" xfId="0" applyNumberFormat="1" applyFont="1" applyBorder="1" applyAlignment="1" applyProtection="1">
      <alignment horizontal="right" vertical="center"/>
      <protection/>
    </xf>
    <xf numFmtId="49" fontId="15" fillId="0" borderId="0" xfId="0" applyNumberFormat="1" applyFont="1" applyAlignment="1" applyProtection="1">
      <alignment horizontal="right" vertical="center"/>
      <protection/>
    </xf>
    <xf numFmtId="0" fontId="9" fillId="3" borderId="3" xfId="0" applyFont="1" applyFill="1" applyBorder="1" applyAlignment="1" applyProtection="1">
      <alignment horizontal="center" vertical="center" wrapText="1"/>
      <protection/>
    </xf>
    <xf numFmtId="0" fontId="10" fillId="0" borderId="3" xfId="0" applyFont="1" applyBorder="1" applyAlignment="1">
      <alignment horizontal="center" vertical="center" wrapText="1"/>
    </xf>
    <xf numFmtId="3" fontId="10" fillId="0" borderId="0" xfId="0" applyNumberFormat="1" applyFont="1" applyFill="1" applyBorder="1" applyAlignment="1" applyProtection="1">
      <alignment horizontal="center" vertical="top"/>
      <protection/>
    </xf>
    <xf numFmtId="0" fontId="10" fillId="0" borderId="0" xfId="0" applyFont="1" applyFill="1" applyBorder="1" applyAlignment="1" applyProtection="1">
      <alignment horizontal="left" vertical="top" wrapText="1"/>
      <protection/>
    </xf>
    <xf numFmtId="0" fontId="7" fillId="0" borderId="26" xfId="0" applyFont="1" applyFill="1" applyBorder="1" applyAlignment="1" applyProtection="1">
      <alignment vertical="center" wrapText="1"/>
      <protection/>
    </xf>
    <xf numFmtId="0" fontId="0" fillId="0" borderId="26" xfId="0" applyFont="1" applyBorder="1" applyAlignment="1">
      <alignment vertical="center" wrapText="1"/>
    </xf>
    <xf numFmtId="0" fontId="0" fillId="0" borderId="0" xfId="0" applyFont="1" applyAlignment="1">
      <alignment vertical="center" wrapText="1"/>
    </xf>
    <xf numFmtId="0" fontId="10" fillId="0" borderId="16" xfId="0" applyNumberFormat="1" applyFont="1" applyFill="1" applyBorder="1" applyAlignment="1" applyProtection="1">
      <alignment horizontal="left"/>
      <protection/>
    </xf>
    <xf numFmtId="0" fontId="2" fillId="0" borderId="17" xfId="0" applyFont="1" applyBorder="1" applyAlignment="1" applyProtection="1">
      <alignment horizontal="left"/>
      <protection/>
    </xf>
    <xf numFmtId="0" fontId="9" fillId="3" borderId="6" xfId="0" applyNumberFormat="1" applyFont="1" applyFill="1" applyBorder="1" applyAlignment="1" applyProtection="1">
      <alignment horizontal="center"/>
      <protection/>
    </xf>
    <xf numFmtId="0" fontId="9" fillId="3" borderId="17" xfId="0" applyNumberFormat="1" applyFont="1" applyFill="1" applyBorder="1" applyAlignment="1" applyProtection="1">
      <alignment horizontal="center"/>
      <protection/>
    </xf>
  </cellXfs>
  <cellStyles count="30">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Concept nac 2004 ent II" xfId="32"/>
    <cellStyle name="Tabelstandaard" xfId="33"/>
    <cellStyle name="Tabelstandaard financieel" xfId="34"/>
    <cellStyle name="Tabelstandaard negatief" xfId="35"/>
    <cellStyle name="Tabelstandaard Totaal" xfId="36"/>
    <cellStyle name="Tabelstandaard Totaal Negatief" xfId="37"/>
    <cellStyle name="Table  - Opmaakprofiel6" xfId="38"/>
    <cellStyle name="Title  - Opmaakprofiel1" xfId="39"/>
    <cellStyle name="TotCol - Opmaakprofiel5" xfId="40"/>
    <cellStyle name="TotRow - Opmaakprofiel4" xfId="41"/>
    <cellStyle name="Currency" xfId="42"/>
    <cellStyle name="Currency [0]" xfId="43"/>
  </cellStyles>
  <dxfs count="1">
    <dxf>
      <fill>
        <patternFill>
          <bgColor rgb="FFD7DCE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0</xdr:row>
      <xdr:rowOff>0</xdr:rowOff>
    </xdr:from>
    <xdr:to>
      <xdr:col>9</xdr:col>
      <xdr:colOff>571500</xdr:colOff>
      <xdr:row>4</xdr:row>
      <xdr:rowOff>76200</xdr:rowOff>
    </xdr:to>
    <xdr:pic>
      <xdr:nvPicPr>
        <xdr:cNvPr id="1" name="Picture 44"/>
        <xdr:cNvPicPr preferRelativeResize="1">
          <a:picLocks noChangeAspect="1"/>
        </xdr:cNvPicPr>
      </xdr:nvPicPr>
      <xdr:blipFill>
        <a:blip r:embed="rId1"/>
        <a:stretch>
          <a:fillRect/>
        </a:stretch>
      </xdr:blipFill>
      <xdr:spPr>
        <a:xfrm>
          <a:off x="5819775" y="0"/>
          <a:ext cx="1771650" cy="7429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Blad1"/>
  <dimension ref="A1:R57"/>
  <sheetViews>
    <sheetView showGridLines="0" showZeros="0" tabSelected="1" showOutlineSymbols="0" zoomScaleSheetLayoutView="75" workbookViewId="0" topLeftCell="A1">
      <selection activeCell="B22" sqref="B22"/>
    </sheetView>
  </sheetViews>
  <sheetFormatPr defaultColWidth="9.140625" defaultRowHeight="12.75"/>
  <cols>
    <col min="1" max="1" width="18.57421875" style="44" customWidth="1"/>
    <col min="2" max="2" width="10.7109375" style="44" customWidth="1"/>
    <col min="3" max="3" width="6.28125" style="44" customWidth="1"/>
    <col min="4" max="4" width="7.421875" style="44" customWidth="1"/>
    <col min="5" max="5" width="15.7109375" style="44" customWidth="1"/>
    <col min="6" max="6" width="3.8515625" style="44" customWidth="1"/>
    <col min="7" max="7" width="10.7109375" style="44" customWidth="1"/>
    <col min="8" max="8" width="9.7109375" style="44" customWidth="1"/>
    <col min="9" max="9" width="22.28125" style="44" customWidth="1"/>
    <col min="10" max="11" width="10.7109375" style="44" customWidth="1"/>
    <col min="12" max="12" width="3.57421875" style="44" customWidth="1"/>
    <col min="13" max="16384" width="9.140625" style="44" customWidth="1"/>
  </cols>
  <sheetData>
    <row r="1" spans="2:11" ht="8.25" customHeight="1">
      <c r="B1" s="45"/>
      <c r="C1" s="45"/>
      <c r="D1" s="45"/>
      <c r="E1" s="45"/>
      <c r="F1" s="45"/>
      <c r="G1" s="45"/>
      <c r="H1" s="46"/>
      <c r="I1" s="47"/>
      <c r="J1" s="45"/>
      <c r="K1" s="45"/>
    </row>
    <row r="2" spans="1:11" ht="18">
      <c r="A2" s="2" t="s">
        <v>18</v>
      </c>
      <c r="B2" s="2"/>
      <c r="C2" s="3"/>
      <c r="D2" s="3"/>
      <c r="E2" s="220">
        <v>2010</v>
      </c>
      <c r="F2" s="221"/>
      <c r="G2" s="9"/>
      <c r="J2" s="9"/>
      <c r="K2" s="9"/>
    </row>
    <row r="3" spans="1:11" ht="12.75">
      <c r="A3" s="13" t="s">
        <v>6</v>
      </c>
      <c r="B3" s="14"/>
      <c r="C3" s="48"/>
      <c r="D3" s="48"/>
      <c r="E3" s="48"/>
      <c r="F3" s="48"/>
      <c r="G3" s="48"/>
      <c r="H3" s="48"/>
      <c r="I3" s="48"/>
      <c r="J3" s="48"/>
      <c r="K3" s="48"/>
    </row>
    <row r="4" spans="1:11" ht="13.5" customHeight="1">
      <c r="A4" s="4" t="s">
        <v>90</v>
      </c>
      <c r="B4" s="14"/>
      <c r="C4" s="48"/>
      <c r="D4" s="48"/>
      <c r="E4" s="48"/>
      <c r="F4" s="48"/>
      <c r="G4" s="48"/>
      <c r="I4" s="6"/>
      <c r="J4" s="6"/>
      <c r="K4" s="1"/>
    </row>
    <row r="5" spans="1:12" ht="12.75">
      <c r="A5" s="4"/>
      <c r="B5" s="14"/>
      <c r="C5" s="48"/>
      <c r="D5" s="48"/>
      <c r="E5" s="48"/>
      <c r="F5" s="48"/>
      <c r="G5" s="205" t="s">
        <v>20</v>
      </c>
      <c r="H5" s="206"/>
      <c r="I5" s="222"/>
      <c r="J5" s="223"/>
      <c r="K5" s="224"/>
      <c r="L5" s="68"/>
    </row>
    <row r="6" spans="1:11" ht="13.5">
      <c r="A6" s="41" t="s">
        <v>21</v>
      </c>
      <c r="B6" s="42"/>
      <c r="C6" s="127"/>
      <c r="D6" s="123" t="s">
        <v>22</v>
      </c>
      <c r="E6" s="123" t="s">
        <v>23</v>
      </c>
      <c r="G6" s="205" t="s">
        <v>65</v>
      </c>
      <c r="H6" s="206"/>
      <c r="I6" s="207" t="s">
        <v>95</v>
      </c>
      <c r="J6" s="208"/>
      <c r="K6" s="209"/>
    </row>
    <row r="7" spans="1:11" ht="13.5">
      <c r="A7" s="49" t="s">
        <v>24</v>
      </c>
      <c r="B7" s="128"/>
      <c r="C7" s="128"/>
      <c r="D7" s="121">
        <v>240</v>
      </c>
      <c r="E7" s="122"/>
      <c r="G7" s="205" t="s">
        <v>65</v>
      </c>
      <c r="H7" s="206"/>
      <c r="I7" s="207" t="s">
        <v>96</v>
      </c>
      <c r="J7" s="208"/>
      <c r="K7" s="209"/>
    </row>
    <row r="8" spans="1:11" ht="13.5">
      <c r="A8" s="59" t="s">
        <v>74</v>
      </c>
      <c r="B8" s="61"/>
      <c r="C8" s="56"/>
      <c r="D8" s="197"/>
      <c r="E8" s="198"/>
      <c r="G8" s="205" t="s">
        <v>66</v>
      </c>
      <c r="H8" s="206"/>
      <c r="I8" s="210"/>
      <c r="J8" s="211"/>
      <c r="K8" s="212"/>
    </row>
    <row r="9" spans="1:12" ht="12.75">
      <c r="A9" s="129" t="s">
        <v>89</v>
      </c>
      <c r="B9" s="61"/>
      <c r="C9" s="56"/>
      <c r="D9" s="7"/>
      <c r="E9" s="130"/>
      <c r="F9" s="6"/>
      <c r="G9" s="140" t="s">
        <v>26</v>
      </c>
      <c r="H9" s="141"/>
      <c r="I9" s="184">
        <v>1</v>
      </c>
      <c r="J9" s="185"/>
      <c r="K9" s="186"/>
      <c r="L9" s="68"/>
    </row>
    <row r="10" spans="1:11" ht="25.5" customHeight="1" thickBot="1">
      <c r="A10" s="131"/>
      <c r="B10" s="7"/>
      <c r="C10" s="7"/>
      <c r="D10" s="7"/>
      <c r="E10" s="130"/>
      <c r="F10" s="6"/>
      <c r="G10" s="48"/>
      <c r="H10" s="48"/>
      <c r="I10" s="48"/>
      <c r="J10" s="48"/>
      <c r="K10" s="48"/>
    </row>
    <row r="11" spans="1:12" ht="16.5" customHeight="1">
      <c r="A11" s="66"/>
      <c r="B11" s="15" t="s">
        <v>14</v>
      </c>
      <c r="C11" s="16"/>
      <c r="D11" s="16"/>
      <c r="E11" s="16"/>
      <c r="F11" s="16"/>
      <c r="G11" s="16"/>
      <c r="H11" s="16"/>
      <c r="I11" s="16"/>
      <c r="J11" s="16"/>
      <c r="K11" s="17"/>
      <c r="L11" s="66"/>
    </row>
    <row r="12" spans="1:12" ht="16.5" customHeight="1">
      <c r="A12" s="66"/>
      <c r="B12" s="18"/>
      <c r="C12" s="19"/>
      <c r="D12" s="19"/>
      <c r="E12" s="19"/>
      <c r="F12" s="19"/>
      <c r="G12" s="19"/>
      <c r="H12" s="19"/>
      <c r="I12" s="19"/>
      <c r="J12" s="19"/>
      <c r="K12" s="20"/>
      <c r="L12" s="66"/>
    </row>
    <row r="13" spans="1:12" ht="16.5" customHeight="1">
      <c r="A13" s="66"/>
      <c r="B13" s="18"/>
      <c r="C13" s="21" t="s">
        <v>15</v>
      </c>
      <c r="D13" s="21"/>
      <c r="E13" s="21"/>
      <c r="F13" s="21"/>
      <c r="G13" s="21"/>
      <c r="H13" s="21"/>
      <c r="I13" s="21"/>
      <c r="J13" s="21"/>
      <c r="K13" s="50"/>
      <c r="L13" s="132"/>
    </row>
    <row r="14" spans="1:12" ht="16.5" customHeight="1">
      <c r="A14" s="66"/>
      <c r="B14" s="18"/>
      <c r="C14" s="21" t="s">
        <v>63</v>
      </c>
      <c r="D14" s="21"/>
      <c r="E14" s="21"/>
      <c r="F14" s="21"/>
      <c r="G14" s="21"/>
      <c r="H14" s="21"/>
      <c r="I14" s="21"/>
      <c r="J14" s="21"/>
      <c r="K14" s="50"/>
      <c r="L14" s="132"/>
    </row>
    <row r="15" spans="1:12" ht="16.5" customHeight="1">
      <c r="A15" s="66"/>
      <c r="B15" s="18"/>
      <c r="C15" s="21" t="s">
        <v>16</v>
      </c>
      <c r="D15" s="21"/>
      <c r="E15" s="21"/>
      <c r="F15" s="21"/>
      <c r="G15" s="21"/>
      <c r="H15" s="21"/>
      <c r="I15" s="21"/>
      <c r="J15" s="21"/>
      <c r="K15" s="50"/>
      <c r="L15" s="132"/>
    </row>
    <row r="16" spans="1:12" ht="16.5" customHeight="1">
      <c r="A16" s="66"/>
      <c r="B16" s="18"/>
      <c r="C16" s="21" t="s">
        <v>19</v>
      </c>
      <c r="D16" s="21"/>
      <c r="E16" s="21"/>
      <c r="F16" s="21"/>
      <c r="G16" s="21"/>
      <c r="H16" s="21"/>
      <c r="I16" s="21"/>
      <c r="J16" s="21"/>
      <c r="K16" s="50"/>
      <c r="L16" s="132"/>
    </row>
    <row r="17" spans="1:12" ht="16.5" customHeight="1">
      <c r="A17" s="66"/>
      <c r="B17" s="18"/>
      <c r="C17" s="21" t="s">
        <v>17</v>
      </c>
      <c r="D17" s="21"/>
      <c r="E17" s="21"/>
      <c r="F17" s="21"/>
      <c r="G17" s="21"/>
      <c r="H17" s="21"/>
      <c r="I17" s="21"/>
      <c r="J17" s="21"/>
      <c r="K17" s="50"/>
      <c r="L17" s="132"/>
    </row>
    <row r="18" spans="1:12" ht="16.5" customHeight="1">
      <c r="A18" s="66"/>
      <c r="B18" s="18"/>
      <c r="C18" s="19"/>
      <c r="D18" s="19"/>
      <c r="E18" s="19"/>
      <c r="F18" s="19"/>
      <c r="G18" s="19"/>
      <c r="H18" s="19"/>
      <c r="I18" s="19"/>
      <c r="J18" s="19"/>
      <c r="K18" s="20"/>
      <c r="L18" s="66"/>
    </row>
    <row r="19" spans="1:12" ht="16.5" customHeight="1">
      <c r="A19" s="66"/>
      <c r="B19" s="18"/>
      <c r="C19" s="142" t="str">
        <f>IF($C$20=TRUE,"      Invulvelden gearceerd","      Invulvelden niet gearceerd")</f>
        <v>      Invulvelden gearceerd</v>
      </c>
      <c r="D19" s="143"/>
      <c r="E19" s="144"/>
      <c r="F19" s="51"/>
      <c r="G19" s="21"/>
      <c r="H19" s="21"/>
      <c r="I19" s="21"/>
      <c r="J19" s="19"/>
      <c r="K19" s="20"/>
      <c r="L19" s="66"/>
    </row>
    <row r="20" spans="1:12" ht="16.5" customHeight="1" thickBot="1">
      <c r="A20" s="66"/>
      <c r="B20" s="22"/>
      <c r="C20" s="124" t="b">
        <v>1</v>
      </c>
      <c r="D20" s="52"/>
      <c r="E20" s="52"/>
      <c r="F20" s="52"/>
      <c r="G20" s="52"/>
      <c r="H20" s="23"/>
      <c r="I20" s="23"/>
      <c r="J20" s="139"/>
      <c r="K20" s="24"/>
      <c r="L20" s="133"/>
    </row>
    <row r="21" spans="1:11" ht="16.5" customHeight="1">
      <c r="A21" s="53"/>
      <c r="B21" s="53"/>
      <c r="C21" s="53"/>
      <c r="D21" s="53"/>
      <c r="E21" s="53"/>
      <c r="F21" s="53"/>
      <c r="G21" s="53"/>
      <c r="H21" s="53"/>
      <c r="I21" s="53"/>
      <c r="J21" s="53"/>
      <c r="K21" s="53"/>
    </row>
    <row r="22" spans="1:11" ht="16.5" customHeight="1">
      <c r="A22" s="48"/>
      <c r="B22" s="48"/>
      <c r="C22" s="48"/>
      <c r="D22" s="48"/>
      <c r="E22" s="48"/>
      <c r="F22" s="48"/>
      <c r="G22" s="48"/>
      <c r="H22" s="48"/>
      <c r="I22" s="48"/>
      <c r="J22" s="48"/>
      <c r="K22" s="48"/>
    </row>
    <row r="23" spans="1:11" ht="19.5" customHeight="1">
      <c r="A23" s="54" t="s">
        <v>27</v>
      </c>
      <c r="B23" s="197"/>
      <c r="C23" s="198"/>
      <c r="D23" s="198"/>
      <c r="E23" s="199"/>
      <c r="F23" s="14"/>
      <c r="G23" s="55" t="s">
        <v>28</v>
      </c>
      <c r="H23" s="56"/>
      <c r="I23" s="197"/>
      <c r="J23" s="198"/>
      <c r="K23" s="199"/>
    </row>
    <row r="24" spans="1:11" ht="19.5" customHeight="1">
      <c r="A24" s="57" t="s">
        <v>29</v>
      </c>
      <c r="B24" s="197"/>
      <c r="C24" s="198"/>
      <c r="D24" s="198"/>
      <c r="E24" s="199"/>
      <c r="F24" s="14"/>
      <c r="G24" s="11" t="s">
        <v>30</v>
      </c>
      <c r="H24" s="56"/>
      <c r="I24" s="197"/>
      <c r="J24" s="198"/>
      <c r="K24" s="199"/>
    </row>
    <row r="25" spans="1:15" ht="19.5" customHeight="1">
      <c r="A25" s="58" t="s">
        <v>30</v>
      </c>
      <c r="B25" s="197"/>
      <c r="C25" s="198"/>
      <c r="D25" s="198"/>
      <c r="E25" s="199"/>
      <c r="F25" s="14"/>
      <c r="G25" s="11" t="s">
        <v>64</v>
      </c>
      <c r="I25" s="197"/>
      <c r="J25" s="198"/>
      <c r="K25" s="199"/>
      <c r="N25" s="134" t="s">
        <v>43</v>
      </c>
      <c r="O25" s="134" t="s">
        <v>41</v>
      </c>
    </row>
    <row r="26" spans="1:11" ht="19.5" customHeight="1">
      <c r="A26" s="59" t="s">
        <v>31</v>
      </c>
      <c r="B26" s="197"/>
      <c r="C26" s="198"/>
      <c r="D26" s="198"/>
      <c r="E26" s="199"/>
      <c r="F26" s="14"/>
      <c r="G26" s="11" t="s">
        <v>25</v>
      </c>
      <c r="H26" s="56"/>
      <c r="I26" s="197"/>
      <c r="J26" s="198"/>
      <c r="K26" s="199"/>
    </row>
    <row r="27" spans="1:11" ht="19.5" customHeight="1">
      <c r="A27" s="59" t="s">
        <v>33</v>
      </c>
      <c r="B27" s="197"/>
      <c r="C27" s="198"/>
      <c r="D27" s="198"/>
      <c r="E27" s="199"/>
      <c r="F27" s="14"/>
      <c r="G27" s="11" t="s">
        <v>32</v>
      </c>
      <c r="H27" s="56"/>
      <c r="I27" s="197"/>
      <c r="J27" s="198"/>
      <c r="K27" s="199"/>
    </row>
    <row r="28" spans="1:11" ht="19.5" customHeight="1">
      <c r="A28" s="57" t="s">
        <v>35</v>
      </c>
      <c r="B28" s="197"/>
      <c r="C28" s="198"/>
      <c r="D28" s="198"/>
      <c r="E28" s="199"/>
      <c r="F28" s="14"/>
      <c r="G28" s="60" t="s">
        <v>34</v>
      </c>
      <c r="H28" s="56"/>
      <c r="I28" s="197"/>
      <c r="J28" s="198"/>
      <c r="K28" s="199"/>
    </row>
    <row r="29" spans="1:11" ht="19.5" customHeight="1">
      <c r="A29" s="58" t="s">
        <v>36</v>
      </c>
      <c r="B29" s="61"/>
      <c r="C29" s="61"/>
      <c r="D29" s="61"/>
      <c r="E29" s="56"/>
      <c r="F29" s="62"/>
      <c r="G29" s="11" t="s">
        <v>30</v>
      </c>
      <c r="H29" s="56"/>
      <c r="I29" s="197"/>
      <c r="J29" s="198"/>
      <c r="K29" s="199"/>
    </row>
    <row r="30" spans="1:11" ht="19.5" customHeight="1">
      <c r="A30" s="213"/>
      <c r="B30" s="214"/>
      <c r="C30" s="214"/>
      <c r="D30" s="214"/>
      <c r="E30" s="215"/>
      <c r="F30" s="14"/>
      <c r="G30" s="11" t="s">
        <v>64</v>
      </c>
      <c r="I30" s="197"/>
      <c r="J30" s="198"/>
      <c r="K30" s="199"/>
    </row>
    <row r="31" spans="1:11" ht="19.5" customHeight="1">
      <c r="A31" s="216"/>
      <c r="B31" s="217"/>
      <c r="C31" s="217"/>
      <c r="D31" s="217"/>
      <c r="E31" s="218"/>
      <c r="F31" s="14"/>
      <c r="G31" s="11" t="s">
        <v>25</v>
      </c>
      <c r="H31" s="56"/>
      <c r="I31" s="197"/>
      <c r="J31" s="198"/>
      <c r="K31" s="199"/>
    </row>
    <row r="32" spans="1:11" ht="19.5" customHeight="1">
      <c r="A32" s="125" t="s">
        <v>37</v>
      </c>
      <c r="B32" s="63"/>
      <c r="C32" s="63"/>
      <c r="D32" s="63"/>
      <c r="E32" s="64" t="s">
        <v>38</v>
      </c>
      <c r="G32" s="11" t="s">
        <v>32</v>
      </c>
      <c r="H32" s="56"/>
      <c r="I32" s="197"/>
      <c r="J32" s="198"/>
      <c r="K32" s="199"/>
    </row>
    <row r="33" spans="1:11" ht="19.5" customHeight="1">
      <c r="A33" s="200" t="s">
        <v>39</v>
      </c>
      <c r="B33" s="201"/>
      <c r="C33" s="200" t="s">
        <v>40</v>
      </c>
      <c r="D33" s="219"/>
      <c r="E33" s="219"/>
      <c r="F33" s="65"/>
      <c r="G33" s="43"/>
      <c r="H33" s="7"/>
      <c r="I33" s="202"/>
      <c r="J33" s="202"/>
      <c r="K33" s="202"/>
    </row>
    <row r="34" spans="1:11" ht="19.5" customHeight="1">
      <c r="A34" s="14"/>
      <c r="B34" s="14"/>
      <c r="C34" s="14"/>
      <c r="D34" s="14"/>
      <c r="E34" s="14"/>
      <c r="F34" s="65"/>
      <c r="G34" s="12"/>
      <c r="H34" s="7"/>
      <c r="I34" s="202"/>
      <c r="J34" s="202"/>
      <c r="K34" s="202"/>
    </row>
    <row r="35" spans="1:11" s="68" customFormat="1" ht="72.75" customHeight="1">
      <c r="A35" s="203" t="s">
        <v>44</v>
      </c>
      <c r="B35" s="204"/>
      <c r="C35" s="204"/>
      <c r="D35" s="204"/>
      <c r="E35" s="204"/>
      <c r="F35" s="204"/>
      <c r="G35" s="204"/>
      <c r="H35" s="204"/>
      <c r="I35" s="204"/>
      <c r="J35" s="204"/>
      <c r="K35" s="204"/>
    </row>
    <row r="36" spans="1:10" ht="12.75" customHeight="1">
      <c r="A36" s="4" t="s">
        <v>42</v>
      </c>
      <c r="B36" s="5"/>
      <c r="C36" s="4"/>
      <c r="D36" s="5"/>
      <c r="E36" s="5"/>
      <c r="F36" s="5"/>
      <c r="G36" s="5"/>
      <c r="H36" s="5"/>
      <c r="I36" s="8"/>
      <c r="J36" s="32" t="s">
        <v>43</v>
      </c>
    </row>
    <row r="37" spans="1:15" s="151" customFormat="1" ht="21" customHeight="1">
      <c r="A37" s="149" t="s">
        <v>75</v>
      </c>
      <c r="B37" s="150"/>
      <c r="C37" s="149"/>
      <c r="D37" s="150"/>
      <c r="E37" s="150"/>
      <c r="F37" s="150"/>
      <c r="G37" s="150"/>
      <c r="H37" s="150"/>
      <c r="I37" s="150"/>
      <c r="L37" s="152"/>
      <c r="M37" s="153"/>
      <c r="N37" s="154"/>
      <c r="O37" s="155"/>
    </row>
    <row r="38" spans="1:15" s="156" customFormat="1" ht="12" customHeight="1">
      <c r="A38" s="4"/>
      <c r="B38" s="5"/>
      <c r="C38" s="4"/>
      <c r="D38" s="5"/>
      <c r="E38" s="5"/>
      <c r="F38" s="5"/>
      <c r="G38" s="5"/>
      <c r="H38" s="5"/>
      <c r="I38" s="5"/>
      <c r="L38" s="157"/>
      <c r="M38" s="158"/>
      <c r="N38" s="159"/>
      <c r="O38" s="160"/>
    </row>
    <row r="39" spans="1:14" s="156" customFormat="1" ht="12" customHeight="1">
      <c r="A39" s="161" t="s">
        <v>76</v>
      </c>
      <c r="C39" s="4"/>
      <c r="D39" s="5"/>
      <c r="F39" s="5"/>
      <c r="G39" s="5"/>
      <c r="H39" s="5"/>
      <c r="I39" s="5"/>
      <c r="J39" s="5"/>
      <c r="K39" s="5"/>
      <c r="L39" s="5"/>
      <c r="N39" s="5"/>
    </row>
    <row r="40" spans="1:18" s="156" customFormat="1" ht="49.5" customHeight="1">
      <c r="A40" s="187" t="s">
        <v>87</v>
      </c>
      <c r="B40" s="187"/>
      <c r="C40" s="187"/>
      <c r="D40" s="187"/>
      <c r="E40" s="187"/>
      <c r="F40" s="187"/>
      <c r="G40" s="187"/>
      <c r="H40" s="187"/>
      <c r="I40" s="187"/>
      <c r="J40" s="187"/>
      <c r="K40" s="187"/>
      <c r="L40" s="187"/>
      <c r="M40" s="175"/>
      <c r="N40" s="162"/>
      <c r="O40" s="162"/>
      <c r="P40" s="163"/>
      <c r="Q40" s="163"/>
      <c r="R40" s="162"/>
    </row>
    <row r="41" spans="1:18" s="156" customFormat="1" ht="12" customHeight="1">
      <c r="A41" s="160"/>
      <c r="B41" s="160"/>
      <c r="C41" s="160"/>
      <c r="D41" s="160"/>
      <c r="E41" s="160"/>
      <c r="F41" s="160"/>
      <c r="G41" s="160"/>
      <c r="H41" s="160"/>
      <c r="I41" s="160"/>
      <c r="J41" s="160"/>
      <c r="K41" s="160"/>
      <c r="L41" s="160"/>
      <c r="M41" s="160"/>
      <c r="N41" s="162"/>
      <c r="O41" s="162"/>
      <c r="P41" s="163"/>
      <c r="Q41" s="163"/>
      <c r="R41" s="162"/>
    </row>
    <row r="42" spans="1:18" s="156" customFormat="1" ht="12" customHeight="1">
      <c r="A42" s="160" t="s">
        <v>77</v>
      </c>
      <c r="B42" s="164"/>
      <c r="C42" s="164"/>
      <c r="D42" s="164"/>
      <c r="E42" s="164"/>
      <c r="F42" s="164"/>
      <c r="G42" s="164"/>
      <c r="H42" s="164"/>
      <c r="I42" s="160"/>
      <c r="J42" s="160"/>
      <c r="K42" s="165"/>
      <c r="M42" s="160"/>
      <c r="N42" s="166" t="s">
        <v>78</v>
      </c>
      <c r="O42" s="162"/>
      <c r="P42" s="163"/>
      <c r="Q42" s="163"/>
      <c r="R42" s="162"/>
    </row>
    <row r="43" spans="1:18" s="156" customFormat="1" ht="12" customHeight="1">
      <c r="A43" s="160" t="s">
        <v>79</v>
      </c>
      <c r="B43" s="160"/>
      <c r="C43" s="160"/>
      <c r="D43" s="160"/>
      <c r="E43" s="160"/>
      <c r="F43" s="160"/>
      <c r="G43" s="160"/>
      <c r="H43" s="160"/>
      <c r="I43" s="160"/>
      <c r="J43" s="160"/>
      <c r="K43" s="167"/>
      <c r="M43" s="160"/>
      <c r="N43" s="166" t="s">
        <v>80</v>
      </c>
      <c r="O43" s="162"/>
      <c r="P43" s="163"/>
      <c r="Q43" s="163"/>
      <c r="R43" s="162"/>
    </row>
    <row r="44" spans="2:18" s="156" customFormat="1" ht="12" customHeight="1">
      <c r="B44" s="160"/>
      <c r="C44" s="160"/>
      <c r="D44" s="160"/>
      <c r="E44" s="160"/>
      <c r="F44" s="164"/>
      <c r="G44" s="160"/>
      <c r="H44" s="160"/>
      <c r="I44" s="160"/>
      <c r="J44" s="160"/>
      <c r="K44" s="160"/>
      <c r="L44" s="160"/>
      <c r="M44" s="160"/>
      <c r="N44" s="166" t="s">
        <v>81</v>
      </c>
      <c r="O44" s="162"/>
      <c r="P44" s="163"/>
      <c r="Q44" s="163"/>
      <c r="R44" s="162"/>
    </row>
    <row r="45" spans="1:18" s="156" customFormat="1" ht="12" customHeight="1">
      <c r="A45" s="160" t="s">
        <v>82</v>
      </c>
      <c r="B45" s="160"/>
      <c r="C45" s="160"/>
      <c r="D45" s="160"/>
      <c r="E45" s="160"/>
      <c r="F45" s="160"/>
      <c r="G45" s="160"/>
      <c r="H45" s="160"/>
      <c r="I45" s="160"/>
      <c r="J45" s="160"/>
      <c r="K45" s="160"/>
      <c r="L45" s="160"/>
      <c r="M45" s="160"/>
      <c r="N45" s="162"/>
      <c r="O45" s="162"/>
      <c r="P45" s="163"/>
      <c r="Q45" s="163"/>
      <c r="R45" s="162"/>
    </row>
    <row r="46" spans="1:18" s="156" customFormat="1" ht="12" customHeight="1">
      <c r="A46" s="164"/>
      <c r="B46" s="160"/>
      <c r="C46" s="160"/>
      <c r="D46" s="160"/>
      <c r="E46" s="160"/>
      <c r="F46" s="160"/>
      <c r="G46" s="160"/>
      <c r="H46" s="160"/>
      <c r="I46" s="160"/>
      <c r="J46" s="160"/>
      <c r="K46" s="160"/>
      <c r="L46" s="160"/>
      <c r="M46" s="160"/>
      <c r="N46" s="162"/>
      <c r="O46" s="162"/>
      <c r="P46" s="163"/>
      <c r="Q46" s="163"/>
      <c r="R46" s="162"/>
    </row>
    <row r="47" spans="1:17" s="156" customFormat="1" ht="12" customHeight="1">
      <c r="A47" s="188"/>
      <c r="B47" s="189"/>
      <c r="C47" s="189"/>
      <c r="D47" s="189"/>
      <c r="E47" s="189"/>
      <c r="F47" s="189"/>
      <c r="G47" s="189"/>
      <c r="H47" s="189"/>
      <c r="I47" s="189"/>
      <c r="J47" s="189"/>
      <c r="K47" s="189"/>
      <c r="L47" s="190"/>
      <c r="M47" s="162"/>
      <c r="N47" s="162"/>
      <c r="O47" s="163"/>
      <c r="P47" s="163"/>
      <c r="Q47" s="162"/>
    </row>
    <row r="48" spans="1:17" s="156" customFormat="1" ht="12" customHeight="1">
      <c r="A48" s="191"/>
      <c r="B48" s="192"/>
      <c r="C48" s="192"/>
      <c r="D48" s="192"/>
      <c r="E48" s="192"/>
      <c r="F48" s="192"/>
      <c r="G48" s="192"/>
      <c r="H48" s="192"/>
      <c r="I48" s="192"/>
      <c r="J48" s="192"/>
      <c r="K48" s="192"/>
      <c r="L48" s="193"/>
      <c r="M48" s="162"/>
      <c r="N48" s="162"/>
      <c r="O48" s="163"/>
      <c r="P48" s="163"/>
      <c r="Q48" s="162"/>
    </row>
    <row r="49" spans="1:17" s="156" customFormat="1" ht="12" customHeight="1">
      <c r="A49" s="191"/>
      <c r="B49" s="192"/>
      <c r="C49" s="192"/>
      <c r="D49" s="192"/>
      <c r="E49" s="192"/>
      <c r="F49" s="192"/>
      <c r="G49" s="192"/>
      <c r="H49" s="192"/>
      <c r="I49" s="192"/>
      <c r="J49" s="192"/>
      <c r="K49" s="192"/>
      <c r="L49" s="193"/>
      <c r="M49" s="162"/>
      <c r="N49" s="162"/>
      <c r="O49" s="163"/>
      <c r="P49" s="163"/>
      <c r="Q49" s="162"/>
    </row>
    <row r="50" spans="1:17" s="156" customFormat="1" ht="12" customHeight="1">
      <c r="A50" s="191"/>
      <c r="B50" s="192"/>
      <c r="C50" s="192"/>
      <c r="D50" s="192"/>
      <c r="E50" s="192"/>
      <c r="F50" s="192"/>
      <c r="G50" s="192"/>
      <c r="H50" s="192"/>
      <c r="I50" s="192"/>
      <c r="J50" s="192"/>
      <c r="K50" s="192"/>
      <c r="L50" s="193"/>
      <c r="M50" s="162"/>
      <c r="N50" s="162"/>
      <c r="O50" s="163"/>
      <c r="P50" s="163"/>
      <c r="Q50" s="162"/>
    </row>
    <row r="51" spans="1:17" s="156" customFormat="1" ht="12" customHeight="1">
      <c r="A51" s="191"/>
      <c r="B51" s="192"/>
      <c r="C51" s="192"/>
      <c r="D51" s="192"/>
      <c r="E51" s="192"/>
      <c r="F51" s="192"/>
      <c r="G51" s="192"/>
      <c r="H51" s="192"/>
      <c r="I51" s="192"/>
      <c r="J51" s="192"/>
      <c r="K51" s="192"/>
      <c r="L51" s="193"/>
      <c r="M51" s="162"/>
      <c r="N51" s="162"/>
      <c r="O51" s="163"/>
      <c r="P51" s="163"/>
      <c r="Q51" s="162"/>
    </row>
    <row r="52" spans="1:17" s="156" customFormat="1" ht="12" customHeight="1">
      <c r="A52" s="194"/>
      <c r="B52" s="195"/>
      <c r="C52" s="195"/>
      <c r="D52" s="195"/>
      <c r="E52" s="195"/>
      <c r="F52" s="195"/>
      <c r="G52" s="195"/>
      <c r="H52" s="195"/>
      <c r="I52" s="195"/>
      <c r="J52" s="195"/>
      <c r="K52" s="195"/>
      <c r="L52" s="196"/>
      <c r="M52" s="162"/>
      <c r="N52" s="162"/>
      <c r="O52" s="163"/>
      <c r="P52" s="163"/>
      <c r="Q52" s="162"/>
    </row>
    <row r="53" spans="1:18" s="156" customFormat="1" ht="12" customHeight="1">
      <c r="A53" s="160"/>
      <c r="B53" s="160"/>
      <c r="C53" s="160"/>
      <c r="D53" s="160"/>
      <c r="E53" s="160"/>
      <c r="F53" s="160"/>
      <c r="G53" s="160"/>
      <c r="H53" s="160"/>
      <c r="I53" s="160"/>
      <c r="J53" s="160"/>
      <c r="K53" s="160"/>
      <c r="L53" s="160"/>
      <c r="M53" s="160"/>
      <c r="N53" s="162"/>
      <c r="O53" s="162"/>
      <c r="P53" s="163"/>
      <c r="Q53" s="163"/>
      <c r="R53" s="162"/>
    </row>
    <row r="54" spans="1:18" s="156" customFormat="1" ht="12" customHeight="1">
      <c r="A54" s="168" t="s">
        <v>83</v>
      </c>
      <c r="B54" s="168"/>
      <c r="C54" s="168"/>
      <c r="D54" s="168"/>
      <c r="E54" s="168"/>
      <c r="F54" s="168"/>
      <c r="G54" s="169"/>
      <c r="H54" s="169"/>
      <c r="I54" s="169"/>
      <c r="J54" s="169"/>
      <c r="K54" s="169"/>
      <c r="L54" s="169"/>
      <c r="M54" s="169"/>
      <c r="N54" s="170"/>
      <c r="O54" s="162"/>
      <c r="P54" s="163"/>
      <c r="Q54" s="163"/>
      <c r="R54" s="162"/>
    </row>
    <row r="55" spans="1:18" s="156" customFormat="1" ht="12" customHeight="1">
      <c r="A55" s="155" t="s">
        <v>84</v>
      </c>
      <c r="B55" s="155"/>
      <c r="C55" s="155"/>
      <c r="D55" s="155"/>
      <c r="E55" s="155"/>
      <c r="F55" s="155"/>
      <c r="G55" s="171"/>
      <c r="H55" s="171"/>
      <c r="I55" s="171"/>
      <c r="J55" s="171"/>
      <c r="K55" s="171"/>
      <c r="L55" s="171"/>
      <c r="M55" s="171"/>
      <c r="N55" s="172"/>
      <c r="O55" s="162"/>
      <c r="P55" s="163"/>
      <c r="Q55" s="163"/>
      <c r="R55" s="162"/>
    </row>
    <row r="56" spans="1:18" s="156" customFormat="1" ht="12" customHeight="1">
      <c r="A56" s="168" t="s">
        <v>85</v>
      </c>
      <c r="B56" s="168"/>
      <c r="C56" s="168"/>
      <c r="D56" s="168"/>
      <c r="E56" s="168"/>
      <c r="F56" s="168"/>
      <c r="G56" s="169"/>
      <c r="H56" s="169"/>
      <c r="I56" s="169"/>
      <c r="J56" s="169"/>
      <c r="K56" s="169"/>
      <c r="L56" s="169"/>
      <c r="M56" s="169"/>
      <c r="N56" s="170"/>
      <c r="O56" s="162"/>
      <c r="P56" s="163"/>
      <c r="Q56" s="163"/>
      <c r="R56" s="162"/>
    </row>
    <row r="57" spans="1:18" s="156" customFormat="1" ht="12" customHeight="1">
      <c r="A57" s="155" t="s">
        <v>86</v>
      </c>
      <c r="B57" s="155"/>
      <c r="C57" s="155"/>
      <c r="D57" s="155"/>
      <c r="E57" s="155"/>
      <c r="F57" s="155"/>
      <c r="G57" s="173"/>
      <c r="H57" s="173"/>
      <c r="I57" s="173"/>
      <c r="J57" s="173"/>
      <c r="K57" s="173"/>
      <c r="L57" s="173"/>
      <c r="M57" s="173"/>
      <c r="N57" s="174"/>
      <c r="O57" s="174"/>
      <c r="P57" s="174"/>
      <c r="Q57" s="174"/>
      <c r="R57" s="174"/>
    </row>
  </sheetData>
  <sheetProtection password="CDEF" sheet="1" objects="1" scenarios="1"/>
  <mergeCells count="35">
    <mergeCell ref="E2:F2"/>
    <mergeCell ref="I23:K23"/>
    <mergeCell ref="I24:K24"/>
    <mergeCell ref="I25:K25"/>
    <mergeCell ref="I5:K5"/>
    <mergeCell ref="B24:E24"/>
    <mergeCell ref="B25:E25"/>
    <mergeCell ref="B23:E23"/>
    <mergeCell ref="G5:H5"/>
    <mergeCell ref="D8:E8"/>
    <mergeCell ref="I27:K27"/>
    <mergeCell ref="I28:K28"/>
    <mergeCell ref="C33:E33"/>
    <mergeCell ref="I29:K29"/>
    <mergeCell ref="I31:K31"/>
    <mergeCell ref="B26:E26"/>
    <mergeCell ref="B27:E27"/>
    <mergeCell ref="B28:E28"/>
    <mergeCell ref="A30:E31"/>
    <mergeCell ref="G6:H6"/>
    <mergeCell ref="G8:H8"/>
    <mergeCell ref="I6:K6"/>
    <mergeCell ref="I8:K8"/>
    <mergeCell ref="G7:H7"/>
    <mergeCell ref="I7:K7"/>
    <mergeCell ref="A40:L40"/>
    <mergeCell ref="A47:L52"/>
    <mergeCell ref="I9:K9"/>
    <mergeCell ref="I30:K30"/>
    <mergeCell ref="I26:K26"/>
    <mergeCell ref="A33:B33"/>
    <mergeCell ref="I32:K32"/>
    <mergeCell ref="I33:K33"/>
    <mergeCell ref="A35:K35"/>
    <mergeCell ref="I34:K34"/>
  </mergeCells>
  <conditionalFormatting sqref="J36 I23:K32 B23:E28 E7 C19:E19 A30:E33 D8:E8 K42:K43 A47">
    <cfRule type="expression" priority="1" dxfId="0" stopIfTrue="1">
      <formula>$C$20=TRUE</formula>
    </cfRule>
  </conditionalFormatting>
  <conditionalFormatting sqref="F33:F34">
    <cfRule type="expression" priority="2" dxfId="0" stopIfTrue="1">
      <formula>$J$26=TRUE</formula>
    </cfRule>
  </conditionalFormatting>
  <dataValidations count="3">
    <dataValidation type="list" allowBlank="1" showInputMessage="1" showErrorMessage="1" sqref="K43">
      <formula1>$N$42:$N$44</formula1>
    </dataValidation>
    <dataValidation type="list" allowBlank="1" showInputMessage="1" showErrorMessage="1" prompt="U kunt hier 'ja' selecteren indien u geen toestemming wenst te verlenen." errorTitle="Fout!" error="U moet hier een ja of nee opgeven" sqref="J36">
      <formula1>$N$25:$O$25</formula1>
    </dataValidation>
    <dataValidation allowBlank="1" showInputMessage="1" showErrorMessage="1" prompt="U kunt hier 'ja' selecteren indien u geen toestemming wenst te verlenen." errorTitle="Fout!" error="U moet hier een ja of nee opgeven" sqref="L37:L38"/>
  </dataValidations>
  <printOptions horizontalCentered="1"/>
  <pageMargins left="0.5905511811023623" right="0.5905511811023623" top="0.7874015748031497" bottom="0.7874015748031497" header="0.5118110236220472" footer="0.5118110236220472"/>
  <pageSetup horizontalDpi="300" verticalDpi="300" orientation="landscape" paperSize="9" scale="98" r:id="rId3"/>
  <rowBreaks count="1" manualBreakCount="1">
    <brk id="37" max="11" man="1"/>
  </row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G14"/>
  <sheetViews>
    <sheetView showGridLines="0" showZeros="0" showOutlineSymbols="0" zoomScaleSheetLayoutView="100" workbookViewId="0" topLeftCell="A1">
      <selection activeCell="F11" sqref="F11"/>
    </sheetView>
  </sheetViews>
  <sheetFormatPr defaultColWidth="9.140625" defaultRowHeight="12.75"/>
  <cols>
    <col min="1" max="1" width="13.57421875" style="68" customWidth="1"/>
    <col min="2" max="2" width="1.8515625" style="68" customWidth="1"/>
    <col min="3" max="3" width="4.7109375" style="68" customWidth="1"/>
    <col min="4" max="4" width="62.57421875" style="68" customWidth="1"/>
    <col min="5" max="5" width="18.7109375" style="111" customWidth="1"/>
    <col min="6" max="16384" width="9.140625" style="68" customWidth="1"/>
  </cols>
  <sheetData>
    <row r="1" spans="1:7" ht="39.75" customHeight="1">
      <c r="A1" s="12" t="str">
        <f>CONCATENATE("Productieafspraken ",Voorblad!E2)</f>
        <v>Productieafspraken 2010</v>
      </c>
      <c r="B1" s="12"/>
      <c r="C1" s="111"/>
      <c r="D1" s="112"/>
      <c r="E1" s="69"/>
      <c r="G1" s="68">
        <v>2</v>
      </c>
    </row>
    <row r="2" ht="13.5" customHeight="1"/>
    <row r="3" spans="1:6" ht="15" customHeight="1">
      <c r="A3" s="145" t="s">
        <v>69</v>
      </c>
      <c r="B3" s="113"/>
      <c r="C3" s="113"/>
      <c r="D3" s="113"/>
      <c r="E3" s="225" t="s">
        <v>70</v>
      </c>
      <c r="F3" s="226"/>
    </row>
    <row r="4" spans="1:6" ht="15" customHeight="1">
      <c r="A4" s="72"/>
      <c r="B4" s="113"/>
      <c r="C4" s="113"/>
      <c r="D4" s="113"/>
      <c r="E4" s="114"/>
      <c r="F4" s="115"/>
    </row>
    <row r="5" spans="1:6" ht="15" customHeight="1">
      <c r="A5" s="10"/>
      <c r="B5" s="116"/>
      <c r="C5" s="116"/>
      <c r="D5" s="117"/>
      <c r="E5" s="12"/>
      <c r="F5" s="10"/>
    </row>
    <row r="6" spans="1:6" ht="18" customHeight="1">
      <c r="A6" s="12">
        <v>1</v>
      </c>
      <c r="B6" s="10"/>
      <c r="C6" s="105"/>
      <c r="D6" s="116" t="s">
        <v>48</v>
      </c>
      <c r="E6" s="71"/>
      <c r="F6" s="10">
        <f>Productieafspraken!H1</f>
        <v>3</v>
      </c>
    </row>
    <row r="7" spans="1:6" ht="15" customHeight="1">
      <c r="A7" s="12"/>
      <c r="B7" s="116"/>
      <c r="C7" s="105"/>
      <c r="D7" s="117"/>
      <c r="E7" s="118"/>
      <c r="F7" s="10"/>
    </row>
    <row r="8" spans="1:6" ht="23.25" customHeight="1">
      <c r="A8" s="69" t="s">
        <v>98</v>
      </c>
      <c r="B8" s="69"/>
      <c r="C8" s="117"/>
      <c r="D8" s="69" t="s">
        <v>49</v>
      </c>
      <c r="E8" s="71"/>
      <c r="F8" s="10">
        <v>4</v>
      </c>
    </row>
    <row r="9" spans="1:6" ht="18.75" customHeight="1">
      <c r="A9" s="69"/>
      <c r="B9" s="69"/>
      <c r="C9" s="117"/>
      <c r="D9" s="69"/>
      <c r="E9" s="71"/>
      <c r="F9" s="10"/>
    </row>
    <row r="10" spans="1:6" ht="15" customHeight="1">
      <c r="A10" s="69">
        <v>5</v>
      </c>
      <c r="B10" s="69"/>
      <c r="C10" s="117"/>
      <c r="D10" s="69" t="s">
        <v>68</v>
      </c>
      <c r="E10" s="71"/>
      <c r="F10" s="10">
        <v>5</v>
      </c>
    </row>
    <row r="11" spans="1:6" ht="18.75" customHeight="1">
      <c r="A11" s="117"/>
      <c r="B11" s="10"/>
      <c r="C11" s="117"/>
      <c r="D11" s="69"/>
      <c r="E11" s="71"/>
      <c r="F11" s="10"/>
    </row>
    <row r="12" spans="1:5" ht="18.75" customHeight="1">
      <c r="A12" s="119"/>
      <c r="B12" s="119"/>
      <c r="C12" s="104"/>
      <c r="E12" s="120"/>
    </row>
    <row r="13" spans="1:5" ht="15" customHeight="1">
      <c r="A13" s="119"/>
      <c r="B13" s="119"/>
      <c r="C13" s="104"/>
      <c r="D13" s="119"/>
      <c r="E13" s="120"/>
    </row>
    <row r="14" ht="18.75" customHeight="1">
      <c r="A14" s="111"/>
    </row>
  </sheetData>
  <sheetProtection/>
  <mergeCells count="1">
    <mergeCell ref="E3:F3"/>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r:id="rId3"/>
  <legacyDrawing r:id="rId2"/>
  <oleObjects>
    <oleObject progId="MSPhotoEd.3" shapeId="1029604" r:id="rId1"/>
  </oleObjects>
</worksheet>
</file>

<file path=xl/worksheets/sheet3.xml><?xml version="1.0" encoding="utf-8"?>
<worksheet xmlns="http://schemas.openxmlformats.org/spreadsheetml/2006/main" xmlns:r="http://schemas.openxmlformats.org/officeDocument/2006/relationships">
  <sheetPr codeName="Blad2"/>
  <dimension ref="A1:J38"/>
  <sheetViews>
    <sheetView showGridLines="0" showZeros="0" showOutlineSymbols="0" zoomScaleSheetLayoutView="100" workbookViewId="0" topLeftCell="A1">
      <selection activeCell="A13" sqref="A13:F16"/>
    </sheetView>
  </sheetViews>
  <sheetFormatPr defaultColWidth="9.140625" defaultRowHeight="12.75" customHeight="1"/>
  <cols>
    <col min="1" max="1" width="4.8515625" style="67" customWidth="1"/>
    <col min="2" max="2" width="27.57421875" style="10" customWidth="1"/>
    <col min="3" max="3" width="16.7109375" style="34" customWidth="1"/>
    <col min="4" max="4" width="16.7109375" style="10" customWidth="1"/>
    <col min="5" max="5" width="16.7109375" style="34" customWidth="1"/>
    <col min="6" max="6" width="16.7109375" style="10" customWidth="1"/>
    <col min="7" max="7" width="16.7109375" style="34" customWidth="1"/>
    <col min="8" max="8" width="18.7109375" style="10" bestFit="1" customWidth="1"/>
    <col min="9" max="9" width="3.8515625" style="10" customWidth="1"/>
    <col min="10" max="16384" width="9.140625" style="10" customWidth="1"/>
  </cols>
  <sheetData>
    <row r="1" spans="1:8" ht="30" customHeight="1">
      <c r="A1" s="12" t="str">
        <f>CONCATENATE("Productieafspraken ",Voorblad!E2)</f>
        <v>Productieafspraken 2010</v>
      </c>
      <c r="C1" s="96"/>
      <c r="D1" s="70"/>
      <c r="E1" s="31"/>
      <c r="F1" s="69"/>
      <c r="G1" s="96"/>
      <c r="H1" s="71">
        <f>Inhoud!G1+1</f>
        <v>3</v>
      </c>
    </row>
    <row r="2" ht="12.75" customHeight="1">
      <c r="B2" s="135" t="b">
        <f>Voorblad!C20</f>
        <v>1</v>
      </c>
    </row>
    <row r="3" spans="1:6" ht="12.75" customHeight="1">
      <c r="A3" s="103">
        <v>1</v>
      </c>
      <c r="B3" s="103" t="str">
        <f>CONCATENATE("Productieafspraken ritten en kilometers ",Voorblad!E2)</f>
        <v>Productieafspraken ritten en kilometers 2010</v>
      </c>
      <c r="C3" s="117"/>
      <c r="D3" s="117"/>
      <c r="E3" s="117"/>
      <c r="F3" s="117"/>
    </row>
    <row r="4" spans="3:6" ht="12.75" customHeight="1">
      <c r="C4" s="138"/>
      <c r="D4" s="117"/>
      <c r="E4" s="138"/>
      <c r="F4" s="117"/>
    </row>
    <row r="5" spans="1:8" ht="12.75" customHeight="1">
      <c r="A5" s="43" t="s">
        <v>45</v>
      </c>
      <c r="B5" s="105"/>
      <c r="C5" s="227" t="str">
        <f>CONCATENATE("Realisatie ",Voorblad!E2-1)</f>
        <v>Realisatie 2009</v>
      </c>
      <c r="D5" s="228"/>
      <c r="E5" s="227" t="str">
        <f>CONCATENATE("Afspraken ",Voorblad!E2-1)</f>
        <v>Afspraken 2009</v>
      </c>
      <c r="F5" s="228"/>
      <c r="G5" s="227" t="str">
        <f>CONCATENATE("Afspraken ",Voorblad!E2)</f>
        <v>Afspraken 2010</v>
      </c>
      <c r="H5" s="228"/>
    </row>
    <row r="6" spans="3:8" ht="12.75" customHeight="1">
      <c r="C6" s="146" t="s">
        <v>8</v>
      </c>
      <c r="D6" s="146" t="s">
        <v>62</v>
      </c>
      <c r="E6" s="146" t="s">
        <v>8</v>
      </c>
      <c r="F6" s="146" t="s">
        <v>62</v>
      </c>
      <c r="G6" s="146" t="s">
        <v>8</v>
      </c>
      <c r="H6" s="146" t="s">
        <v>62</v>
      </c>
    </row>
    <row r="7" spans="3:7" ht="12.75" customHeight="1">
      <c r="C7" s="102"/>
      <c r="E7" s="102"/>
      <c r="G7" s="102"/>
    </row>
    <row r="8" spans="1:8" ht="12.75" customHeight="1">
      <c r="A8" s="37">
        <v>301</v>
      </c>
      <c r="B8" s="106" t="s">
        <v>59</v>
      </c>
      <c r="C8" s="126"/>
      <c r="D8" s="107"/>
      <c r="E8" s="126"/>
      <c r="F8" s="177"/>
      <c r="G8" s="126"/>
      <c r="H8" s="177"/>
    </row>
    <row r="9" spans="1:8" ht="12.75" customHeight="1">
      <c r="A9" s="37">
        <f>A8+1</f>
        <v>302</v>
      </c>
      <c r="B9" s="106" t="s">
        <v>7</v>
      </c>
      <c r="C9" s="126"/>
      <c r="D9" s="107"/>
      <c r="E9" s="126"/>
      <c r="F9" s="177"/>
      <c r="G9" s="126"/>
      <c r="H9" s="177"/>
    </row>
    <row r="10" spans="1:8" s="34" customFormat="1" ht="12.75" customHeight="1">
      <c r="A10" s="37">
        <f>A9+1</f>
        <v>303</v>
      </c>
      <c r="B10" s="33" t="s">
        <v>61</v>
      </c>
      <c r="C10" s="33">
        <f>C8+C9</f>
        <v>0</v>
      </c>
      <c r="D10" s="126"/>
      <c r="E10" s="33">
        <f>E8+E9</f>
        <v>0</v>
      </c>
      <c r="F10" s="126"/>
      <c r="G10" s="33">
        <f>G8+G9</f>
        <v>0</v>
      </c>
      <c r="H10" s="126"/>
    </row>
    <row r="11" spans="1:8" ht="12.75" customHeight="1">
      <c r="A11" s="37">
        <f>A10+1</f>
        <v>304</v>
      </c>
      <c r="B11" s="106" t="s">
        <v>60</v>
      </c>
      <c r="C11" s="126"/>
      <c r="D11" s="109"/>
      <c r="E11" s="126"/>
      <c r="F11" s="108"/>
      <c r="G11" s="126"/>
      <c r="H11" s="108"/>
    </row>
    <row r="12" spans="2:8" ht="12.75" customHeight="1">
      <c r="B12" s="110"/>
      <c r="C12" s="100"/>
      <c r="D12" s="110"/>
      <c r="E12" s="100"/>
      <c r="F12" s="110"/>
      <c r="G12" s="100"/>
      <c r="H12" s="100"/>
    </row>
    <row r="13" spans="1:8" ht="12.75" customHeight="1">
      <c r="A13" s="230" t="s">
        <v>97</v>
      </c>
      <c r="B13" s="230"/>
      <c r="C13" s="230"/>
      <c r="D13" s="230"/>
      <c r="E13" s="230"/>
      <c r="F13" s="230"/>
      <c r="G13" s="100"/>
      <c r="H13" s="100"/>
    </row>
    <row r="14" spans="1:8" ht="12.75" customHeight="1">
      <c r="A14" s="230"/>
      <c r="B14" s="230"/>
      <c r="C14" s="230"/>
      <c r="D14" s="230"/>
      <c r="E14" s="230"/>
      <c r="F14" s="230"/>
      <c r="G14" s="100"/>
      <c r="H14" s="100"/>
    </row>
    <row r="15" spans="1:8" ht="12.75" customHeight="1">
      <c r="A15" s="230"/>
      <c r="B15" s="230"/>
      <c r="C15" s="230"/>
      <c r="D15" s="230"/>
      <c r="E15" s="230"/>
      <c r="F15" s="230"/>
      <c r="G15" s="100"/>
      <c r="H15" s="100"/>
    </row>
    <row r="16" spans="1:8" ht="12.75" customHeight="1">
      <c r="A16" s="230"/>
      <c r="B16" s="230"/>
      <c r="C16" s="230"/>
      <c r="D16" s="230"/>
      <c r="E16" s="230"/>
      <c r="F16" s="230"/>
      <c r="G16" s="100"/>
      <c r="H16" s="100"/>
    </row>
    <row r="17" spans="2:8" ht="12.75" customHeight="1">
      <c r="B17" s="110"/>
      <c r="C17" s="100"/>
      <c r="D17" s="110"/>
      <c r="E17" s="100"/>
      <c r="F17" s="110"/>
      <c r="G17" s="100"/>
      <c r="H17" s="100"/>
    </row>
    <row r="18" spans="1:7" ht="12.75" customHeight="1">
      <c r="A18" s="43" t="s">
        <v>94</v>
      </c>
      <c r="B18" s="105"/>
      <c r="E18" s="10"/>
      <c r="G18" s="10"/>
    </row>
    <row r="19" spans="1:7" ht="12.75" customHeight="1">
      <c r="A19" s="43"/>
      <c r="B19" s="105"/>
      <c r="E19" s="181"/>
      <c r="F19" s="181"/>
      <c r="G19" s="181"/>
    </row>
    <row r="20" spans="3:8" ht="12.75" customHeight="1">
      <c r="C20" s="182" t="str">
        <f>CONCATENATE("Realisatie ",Voorblad!E2-1)</f>
        <v>Realisatie 2009</v>
      </c>
      <c r="D20" s="182" t="str">
        <f>CONCATENATE("Afspraken ",Voorblad!E2-1)</f>
        <v>Afspraken 2009</v>
      </c>
      <c r="E20" s="176" t="str">
        <f>CONCATENATE("Afspraken ",Voorblad!E2)</f>
        <v>Afspraken 2010</v>
      </c>
      <c r="G20" s="10"/>
      <c r="H20" s="135"/>
    </row>
    <row r="21" spans="1:6" s="34" customFormat="1" ht="12.75" customHeight="1">
      <c r="A21" s="37">
        <v>305</v>
      </c>
      <c r="B21" s="106" t="s">
        <v>92</v>
      </c>
      <c r="C21" s="126"/>
      <c r="D21" s="126"/>
      <c r="E21" s="126"/>
      <c r="F21" s="136">
        <v>1</v>
      </c>
    </row>
    <row r="22" spans="1:6" s="34" customFormat="1" ht="12.75" customHeight="1">
      <c r="A22" s="37">
        <f>A21+1</f>
        <v>306</v>
      </c>
      <c r="B22" s="106" t="s">
        <v>91</v>
      </c>
      <c r="C22" s="126"/>
      <c r="D22" s="126"/>
      <c r="E22" s="126"/>
      <c r="F22" s="136">
        <v>2</v>
      </c>
    </row>
    <row r="23" spans="1:6" s="34" customFormat="1" ht="12.75" customHeight="1">
      <c r="A23" s="37">
        <f>A22+1</f>
        <v>307</v>
      </c>
      <c r="B23" s="33" t="s">
        <v>93</v>
      </c>
      <c r="C23" s="33">
        <f>C21*C22</f>
        <v>0</v>
      </c>
      <c r="D23" s="33">
        <f>D21*D22</f>
        <v>0</v>
      </c>
      <c r="E23" s="33">
        <f>E21*E22</f>
        <v>0</v>
      </c>
      <c r="F23" s="136">
        <v>3</v>
      </c>
    </row>
    <row r="24" spans="1:10" s="34" customFormat="1" ht="12.75" customHeight="1">
      <c r="A24" s="98"/>
      <c r="B24" s="229"/>
      <c r="C24" s="229"/>
      <c r="D24" s="180"/>
      <c r="E24" s="180"/>
      <c r="F24" s="180"/>
      <c r="G24" s="178"/>
      <c r="H24" s="100"/>
      <c r="J24" s="136">
        <v>5</v>
      </c>
    </row>
    <row r="25" spans="1:10" s="34" customFormat="1" ht="12.75" customHeight="1">
      <c r="A25" s="98"/>
      <c r="B25" s="229"/>
      <c r="C25" s="229"/>
      <c r="D25" s="180"/>
      <c r="E25" s="180"/>
      <c r="F25" s="180"/>
      <c r="G25" s="178"/>
      <c r="H25" s="100"/>
      <c r="J25" s="136"/>
    </row>
    <row r="26" spans="1:10" s="34" customFormat="1" ht="12.75" customHeight="1">
      <c r="A26" s="98"/>
      <c r="B26" s="229"/>
      <c r="C26" s="229"/>
      <c r="D26" s="180"/>
      <c r="E26" s="180"/>
      <c r="F26" s="180"/>
      <c r="G26" s="178"/>
      <c r="H26" s="100"/>
      <c r="J26" s="136"/>
    </row>
    <row r="27" spans="1:8" s="34" customFormat="1" ht="12.75" customHeight="1">
      <c r="A27" s="230"/>
      <c r="B27" s="230"/>
      <c r="C27" s="230"/>
      <c r="D27" s="230"/>
      <c r="E27" s="230"/>
      <c r="F27" s="230"/>
      <c r="G27" s="178"/>
      <c r="H27" s="100"/>
    </row>
    <row r="28" spans="1:8" s="34" customFormat="1" ht="12.75" customHeight="1">
      <c r="A28" s="230"/>
      <c r="B28" s="230"/>
      <c r="C28" s="230"/>
      <c r="D28" s="230"/>
      <c r="E28" s="230"/>
      <c r="F28" s="230"/>
      <c r="G28" s="178"/>
      <c r="H28" s="100"/>
    </row>
    <row r="29" spans="1:8" s="34" customFormat="1" ht="12.75" customHeight="1">
      <c r="A29" s="230"/>
      <c r="B29" s="230"/>
      <c r="C29" s="230"/>
      <c r="D29" s="230"/>
      <c r="E29" s="230"/>
      <c r="F29" s="230"/>
      <c r="G29" s="178"/>
      <c r="H29" s="100"/>
    </row>
    <row r="30" spans="1:8" s="34" customFormat="1" ht="12.75" customHeight="1">
      <c r="A30" s="230"/>
      <c r="B30" s="230"/>
      <c r="C30" s="230"/>
      <c r="D30" s="230"/>
      <c r="E30" s="230"/>
      <c r="F30" s="230"/>
      <c r="G30" s="178"/>
      <c r="H30" s="100"/>
    </row>
    <row r="31" spans="1:8" s="34" customFormat="1" ht="12.75" customHeight="1">
      <c r="A31" s="98"/>
      <c r="B31" s="229"/>
      <c r="C31" s="229"/>
      <c r="D31" s="180"/>
      <c r="E31" s="180"/>
      <c r="F31" s="180"/>
      <c r="G31" s="178"/>
      <c r="H31" s="100"/>
    </row>
    <row r="32" spans="1:8" s="34" customFormat="1" ht="12.75" customHeight="1">
      <c r="A32" s="98"/>
      <c r="B32" s="179"/>
      <c r="C32" s="179"/>
      <c r="D32" s="100"/>
      <c r="E32" s="100"/>
      <c r="F32" s="100"/>
      <c r="G32" s="100"/>
      <c r="H32" s="100"/>
    </row>
    <row r="33" spans="1:8" s="34" customFormat="1" ht="12.75" customHeight="1">
      <c r="A33" s="98"/>
      <c r="B33" s="179"/>
      <c r="C33" s="179"/>
      <c r="D33" s="180"/>
      <c r="E33" s="100"/>
      <c r="F33" s="100"/>
      <c r="G33" s="100"/>
      <c r="H33" s="100"/>
    </row>
    <row r="34" spans="1:8" ht="12.75" customHeight="1">
      <c r="A34" s="34"/>
      <c r="B34" s="100"/>
      <c r="C34" s="100"/>
      <c r="D34" s="100"/>
      <c r="E34" s="100"/>
      <c r="F34" s="100"/>
      <c r="G34" s="100"/>
      <c r="H34" s="100"/>
    </row>
    <row r="35" spans="1:8" ht="12.75" customHeight="1">
      <c r="A35" s="34"/>
      <c r="B35" s="34"/>
      <c r="D35" s="34"/>
      <c r="F35" s="34"/>
      <c r="H35" s="34"/>
    </row>
    <row r="36" spans="1:8" ht="12.75" customHeight="1">
      <c r="A36" s="34"/>
      <c r="B36" s="34"/>
      <c r="D36" s="34"/>
      <c r="F36" s="34"/>
      <c r="H36" s="34"/>
    </row>
    <row r="37" ht="12" customHeight="1">
      <c r="A37" s="10"/>
    </row>
    <row r="38" ht="12" customHeight="1">
      <c r="A38" s="10"/>
    </row>
  </sheetData>
  <sheetProtection/>
  <mergeCells count="9">
    <mergeCell ref="B25:C25"/>
    <mergeCell ref="B26:C26"/>
    <mergeCell ref="B31:C31"/>
    <mergeCell ref="A27:F30"/>
    <mergeCell ref="C5:D5"/>
    <mergeCell ref="E5:F5"/>
    <mergeCell ref="G5:H5"/>
    <mergeCell ref="B24:C24"/>
    <mergeCell ref="A13:F16"/>
  </mergeCells>
  <conditionalFormatting sqref="C21:E22 D10 C8:C9 F10 C11 E11 E8:E9 H10 G11 G8:G9">
    <cfRule type="expression" priority="1" dxfId="0" stopIfTrue="1">
      <formula>$B$2=TRUE</formula>
    </cfRule>
  </conditionalFormatting>
  <dataValidations count="1">
    <dataValidation type="list" allowBlank="1" showInputMessage="1" showErrorMessage="1" sqref="E24:F26 E31:F31">
      <formula1>$J$21:$J$24</formula1>
    </dataValidation>
  </dataValidations>
  <printOptions horizontalCentered="1"/>
  <pageMargins left="0.5905511811023623" right="0.5905511811023623" top="0.7874015748031497" bottom="0.7874015748031497" header="0.5118110236220472" footer="0.5118110236220472"/>
  <pageSetup horizontalDpi="300" verticalDpi="300" orientation="landscape" paperSize="9" r:id="rId3"/>
  <legacyDrawing r:id="rId2"/>
  <oleObjects>
    <oleObject progId="MSPhotoEd.3" shapeId="1030122" r:id="rId1"/>
  </oleObjects>
</worksheet>
</file>

<file path=xl/worksheets/sheet4.xml><?xml version="1.0" encoding="utf-8"?>
<worksheet xmlns="http://schemas.openxmlformats.org/spreadsheetml/2006/main" xmlns:r="http://schemas.openxmlformats.org/officeDocument/2006/relationships">
  <sheetPr codeName="Blad4"/>
  <dimension ref="A1:F22"/>
  <sheetViews>
    <sheetView showGridLines="0" showZeros="0" showOutlineSymbols="0" view="pageBreakPreview" zoomScaleNormal="85" zoomScaleSheetLayoutView="100" workbookViewId="0" topLeftCell="A1">
      <selection activeCell="E2" sqref="E2"/>
    </sheetView>
  </sheetViews>
  <sheetFormatPr defaultColWidth="9.140625" defaultRowHeight="12.75"/>
  <cols>
    <col min="1" max="1" width="5.140625" style="97" bestFit="1" customWidth="1"/>
    <col min="2" max="2" width="77.421875" style="25" customWidth="1"/>
    <col min="3" max="3" width="22.7109375" style="25" customWidth="1"/>
    <col min="4" max="4" width="24.8515625" style="25" customWidth="1"/>
    <col min="5" max="5" width="6.00390625" style="25" customWidth="1"/>
    <col min="6" max="6" width="4.140625" style="25" customWidth="1"/>
    <col min="7" max="7" width="20.28125" style="25" customWidth="1"/>
    <col min="8" max="16384" width="9.140625" style="25" customWidth="1"/>
  </cols>
  <sheetData>
    <row r="1" spans="1:6" ht="29.25" customHeight="1">
      <c r="A1" s="29" t="str">
        <f>Productieafspraken!A1</f>
        <v>Productieafspraken 2010</v>
      </c>
      <c r="C1" s="30"/>
      <c r="D1" s="31"/>
      <c r="E1" s="95">
        <v>4</v>
      </c>
      <c r="F1" s="96"/>
    </row>
    <row r="2" ht="12.75" customHeight="1">
      <c r="B2" s="26" t="b">
        <f>Voorblad!C20</f>
        <v>1</v>
      </c>
    </row>
    <row r="3" spans="1:4" ht="12.75" customHeight="1">
      <c r="A3" s="147">
        <v>2</v>
      </c>
      <c r="B3" s="147" t="s">
        <v>71</v>
      </c>
      <c r="C3" s="148">
        <v>2009</v>
      </c>
      <c r="D3" s="148">
        <v>2010</v>
      </c>
    </row>
    <row r="4" spans="1:4" ht="12.75" customHeight="1">
      <c r="A4" s="98"/>
      <c r="B4" s="34"/>
      <c r="C4" s="53"/>
      <c r="D4" s="53"/>
    </row>
    <row r="5" spans="1:4" ht="12.75" customHeight="1">
      <c r="A5" s="37">
        <v>601</v>
      </c>
      <c r="B5" s="99" t="s">
        <v>9</v>
      </c>
      <c r="C5" s="126"/>
      <c r="D5" s="126"/>
    </row>
    <row r="6" spans="1:4" ht="12.75" customHeight="1">
      <c r="A6" s="37">
        <f>A5+1</f>
        <v>602</v>
      </c>
      <c r="B6" s="99" t="s">
        <v>46</v>
      </c>
      <c r="C6" s="126"/>
      <c r="D6" s="126"/>
    </row>
    <row r="7" spans="1:4" ht="12.75" customHeight="1">
      <c r="A7" s="37">
        <f>A6+1</f>
        <v>603</v>
      </c>
      <c r="B7" s="99" t="s">
        <v>13</v>
      </c>
      <c r="C7" s="33">
        <f>C5-C6</f>
        <v>0</v>
      </c>
      <c r="D7" s="33">
        <f>D5-D6</f>
        <v>0</v>
      </c>
    </row>
    <row r="8" spans="1:4" ht="12.75" customHeight="1">
      <c r="A8" s="34" t="s">
        <v>67</v>
      </c>
      <c r="C8" s="34"/>
      <c r="D8" s="34"/>
    </row>
    <row r="9" spans="1:4" ht="12.75" customHeight="1">
      <c r="A9" s="98"/>
      <c r="B9" s="34"/>
      <c r="C9" s="100"/>
      <c r="D9" s="100"/>
    </row>
    <row r="10" spans="1:4" ht="12.75" customHeight="1">
      <c r="A10" s="137">
        <v>3</v>
      </c>
      <c r="B10" s="137" t="s">
        <v>72</v>
      </c>
      <c r="C10" s="148">
        <v>2009</v>
      </c>
      <c r="D10" s="148">
        <v>2010</v>
      </c>
    </row>
    <row r="11" spans="1:4" ht="12.75" customHeight="1">
      <c r="A11" s="98"/>
      <c r="B11" s="34"/>
      <c r="C11" s="100"/>
      <c r="D11" s="101">
        <f>D4</f>
        <v>0</v>
      </c>
    </row>
    <row r="12" spans="1:4" ht="12.75" customHeight="1">
      <c r="A12" s="37">
        <f>A7+1</f>
        <v>604</v>
      </c>
      <c r="B12" s="99" t="str">
        <f>CONCATENATE("Overeengekomen afschrijving dubieuze debiteuren ",Voorblad!I1)</f>
        <v>Overeengekomen afschrijving dubieuze debiteuren </v>
      </c>
      <c r="C12" s="126"/>
      <c r="D12" s="126"/>
    </row>
    <row r="13" spans="1:4" ht="12.75" customHeight="1">
      <c r="A13" s="37">
        <f>A12+1</f>
        <v>605</v>
      </c>
      <c r="B13" s="99" t="s">
        <v>47</v>
      </c>
      <c r="C13" s="126"/>
      <c r="D13" s="126"/>
    </row>
    <row r="14" spans="1:4" ht="12.75" customHeight="1">
      <c r="A14" s="37">
        <f>A13+1</f>
        <v>606</v>
      </c>
      <c r="B14" s="99" t="s">
        <v>13</v>
      </c>
      <c r="C14" s="33">
        <f>C12-C13</f>
        <v>0</v>
      </c>
      <c r="D14" s="33">
        <f>D12-D13</f>
        <v>0</v>
      </c>
    </row>
    <row r="15" spans="1:4" ht="12.75" customHeight="1">
      <c r="A15" s="98"/>
      <c r="B15" s="34"/>
      <c r="C15" s="34"/>
      <c r="D15" s="34"/>
    </row>
    <row r="16" spans="1:4" ht="12.75" customHeight="1">
      <c r="A16" s="137">
        <v>4</v>
      </c>
      <c r="B16" s="137" t="s">
        <v>73</v>
      </c>
      <c r="C16" s="148">
        <v>2009</v>
      </c>
      <c r="D16" s="148">
        <v>2010</v>
      </c>
    </row>
    <row r="17" spans="1:4" ht="12.75" customHeight="1">
      <c r="A17" s="98"/>
      <c r="B17" s="34"/>
      <c r="C17" s="53">
        <f>C4</f>
        <v>0</v>
      </c>
      <c r="D17" s="53">
        <f>D4</f>
        <v>0</v>
      </c>
    </row>
    <row r="18" spans="1:4" ht="12.75" customHeight="1">
      <c r="A18" s="37">
        <f>A14+1</f>
        <v>607</v>
      </c>
      <c r="B18" s="99" t="s">
        <v>9</v>
      </c>
      <c r="C18" s="126"/>
      <c r="D18" s="126"/>
    </row>
    <row r="19" spans="1:4" ht="12.75" customHeight="1">
      <c r="A19" s="37">
        <f>A18+1</f>
        <v>608</v>
      </c>
      <c r="B19" s="99" t="str">
        <f>B6</f>
        <v>In rekenstaat opgenomen</v>
      </c>
      <c r="C19" s="126"/>
      <c r="D19" s="126"/>
    </row>
    <row r="20" spans="1:4" ht="12.75" customHeight="1">
      <c r="A20" s="37">
        <f>A19+1</f>
        <v>609</v>
      </c>
      <c r="B20" s="99" t="s">
        <v>13</v>
      </c>
      <c r="C20" s="33">
        <f>C18-C19</f>
        <v>0</v>
      </c>
      <c r="D20" s="33">
        <f>D18-D19</f>
        <v>0</v>
      </c>
    </row>
    <row r="21" spans="1:4" ht="12.75" customHeight="1">
      <c r="A21" s="231" t="s">
        <v>88</v>
      </c>
      <c r="B21" s="232"/>
      <c r="C21" s="232"/>
      <c r="D21" s="232"/>
    </row>
    <row r="22" spans="1:4" ht="18" customHeight="1">
      <c r="A22" s="233"/>
      <c r="B22" s="233"/>
      <c r="C22" s="233"/>
      <c r="D22" s="233"/>
    </row>
    <row r="23" ht="18" customHeight="1"/>
    <row r="24" ht="18" customHeight="1"/>
  </sheetData>
  <sheetProtection/>
  <mergeCells count="1">
    <mergeCell ref="A21:D22"/>
  </mergeCells>
  <conditionalFormatting sqref="C18:D19 C5:D6 C12:D13">
    <cfRule type="expression" priority="1" dxfId="0" stopIfTrue="1">
      <formula>$B$2=TRUE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r:id="rId3"/>
  <legacyDrawing r:id="rId2"/>
  <oleObjects>
    <oleObject progId="MSPhotoEd.3" shapeId="1031632" r:id="rId1"/>
  </oleObjects>
</worksheet>
</file>

<file path=xl/worksheets/sheet5.xml><?xml version="1.0" encoding="utf-8"?>
<worksheet xmlns="http://schemas.openxmlformats.org/spreadsheetml/2006/main" xmlns:r="http://schemas.openxmlformats.org/officeDocument/2006/relationships">
  <sheetPr codeName="Blad6">
    <pageSetUpPr fitToPage="1"/>
  </sheetPr>
  <dimension ref="A1:N26"/>
  <sheetViews>
    <sheetView showGridLines="0" showZeros="0" showOutlineSymbols="0" zoomScaleSheetLayoutView="100" workbookViewId="0" topLeftCell="A1">
      <selection activeCell="I2" sqref="I2"/>
    </sheetView>
  </sheetViews>
  <sheetFormatPr defaultColWidth="9.140625" defaultRowHeight="12.75"/>
  <cols>
    <col min="1" max="1" width="5.140625" style="68" bestFit="1" customWidth="1"/>
    <col min="2" max="2" width="24.8515625" style="68" customWidth="1"/>
    <col min="3" max="3" width="6.421875" style="68" customWidth="1"/>
    <col min="4" max="8" width="12.7109375" style="68" customWidth="1"/>
    <col min="9" max="9" width="4.57421875" style="68" customWidth="1"/>
    <col min="10" max="10" width="20.28125" style="68" customWidth="1"/>
    <col min="11" max="16384" width="9.140625" style="68" customWidth="1"/>
  </cols>
  <sheetData>
    <row r="1" spans="1:9" ht="30" customHeight="1">
      <c r="A1" s="12" t="str">
        <f>Productieafspraken!A1</f>
        <v>Productieafspraken 2010</v>
      </c>
      <c r="E1" s="69"/>
      <c r="F1" s="70"/>
      <c r="G1" s="69"/>
      <c r="H1" s="69"/>
      <c r="I1" s="71">
        <v>5</v>
      </c>
    </row>
    <row r="2" ht="12" customHeight="1"/>
    <row r="3" ht="18" customHeight="1">
      <c r="A3" s="72" t="s">
        <v>99</v>
      </c>
    </row>
    <row r="4" spans="1:8" ht="12.75">
      <c r="A4" s="10" t="s">
        <v>10</v>
      </c>
      <c r="B4" s="10"/>
      <c r="C4" s="10"/>
      <c r="D4" s="10"/>
      <c r="E4" s="10"/>
      <c r="F4" s="10"/>
      <c r="G4" s="10"/>
      <c r="H4" s="10"/>
    </row>
    <row r="5" spans="1:8" ht="12.75">
      <c r="A5" s="10" t="s">
        <v>11</v>
      </c>
      <c r="B5" s="10"/>
      <c r="C5" s="10"/>
      <c r="D5" s="10"/>
      <c r="E5" s="10"/>
      <c r="F5" s="10"/>
      <c r="G5" s="10"/>
      <c r="H5" s="10"/>
    </row>
    <row r="6" spans="1:8" ht="12.75">
      <c r="A6" s="10"/>
      <c r="B6" s="10"/>
      <c r="C6" s="10"/>
      <c r="D6" s="10"/>
      <c r="E6" s="10"/>
      <c r="F6" s="10"/>
      <c r="G6" s="10"/>
      <c r="H6" s="10"/>
    </row>
    <row r="7" spans="1:8" ht="12.75">
      <c r="A7" s="10"/>
      <c r="B7" s="10"/>
      <c r="C7" s="10"/>
      <c r="D7" s="73"/>
      <c r="E7" s="74" t="s">
        <v>12</v>
      </c>
      <c r="F7" s="75"/>
      <c r="G7" s="75"/>
      <c r="H7" s="76"/>
    </row>
    <row r="8" spans="1:8" s="80" customFormat="1" ht="12.75">
      <c r="A8" s="48"/>
      <c r="B8" s="48"/>
      <c r="C8" s="77"/>
      <c r="D8" s="78">
        <v>1</v>
      </c>
      <c r="E8" s="79">
        <v>2</v>
      </c>
      <c r="F8" s="79">
        <v>3</v>
      </c>
      <c r="G8" s="79">
        <v>4</v>
      </c>
      <c r="H8" s="79">
        <v>5</v>
      </c>
    </row>
    <row r="9" spans="1:8" ht="12.75">
      <c r="A9" s="81"/>
      <c r="B9" s="82"/>
      <c r="C9" s="82"/>
      <c r="D9" s="83"/>
      <c r="E9" s="83"/>
      <c r="F9" s="83"/>
      <c r="G9" s="83"/>
      <c r="H9" s="83"/>
    </row>
    <row r="10" spans="1:9" ht="12.75">
      <c r="A10" s="37">
        <v>701</v>
      </c>
      <c r="B10" s="84" t="s">
        <v>50</v>
      </c>
      <c r="C10" s="84">
        <v>1</v>
      </c>
      <c r="D10" s="85">
        <v>3.11</v>
      </c>
      <c r="E10" s="85">
        <v>3.15</v>
      </c>
      <c r="F10" s="85">
        <v>2.92</v>
      </c>
      <c r="G10" s="85">
        <v>2.85</v>
      </c>
      <c r="H10" s="85">
        <v>2.82</v>
      </c>
      <c r="I10" s="80"/>
    </row>
    <row r="11" spans="1:9" ht="12.75">
      <c r="A11" s="37">
        <f>A10+1</f>
        <v>702</v>
      </c>
      <c r="B11" s="84" t="s">
        <v>51</v>
      </c>
      <c r="C11" s="84">
        <v>2</v>
      </c>
      <c r="D11" s="85">
        <v>0.98</v>
      </c>
      <c r="E11" s="85">
        <v>1.01</v>
      </c>
      <c r="F11" s="85">
        <v>0.79</v>
      </c>
      <c r="G11" s="85">
        <v>0.71</v>
      </c>
      <c r="H11" s="85">
        <v>0.68</v>
      </c>
      <c r="I11" s="80"/>
    </row>
    <row r="12" spans="1:9" ht="12.75">
      <c r="A12" s="37">
        <f>A11+1</f>
        <v>703</v>
      </c>
      <c r="B12" s="84" t="s">
        <v>52</v>
      </c>
      <c r="C12" s="84">
        <v>3</v>
      </c>
      <c r="D12" s="85">
        <v>0.97</v>
      </c>
      <c r="E12" s="85">
        <v>1</v>
      </c>
      <c r="F12" s="85">
        <v>0.78</v>
      </c>
      <c r="G12" s="85">
        <v>0.7</v>
      </c>
      <c r="H12" s="85">
        <v>0.67</v>
      </c>
      <c r="I12" s="80"/>
    </row>
    <row r="13" spans="1:9" ht="12.75">
      <c r="A13" s="37">
        <f>A12+1</f>
        <v>704</v>
      </c>
      <c r="B13" s="84" t="s">
        <v>53</v>
      </c>
      <c r="C13" s="84">
        <v>4</v>
      </c>
      <c r="D13" s="85">
        <v>0.83</v>
      </c>
      <c r="E13" s="85">
        <v>0.86</v>
      </c>
      <c r="F13" s="85">
        <v>0.64</v>
      </c>
      <c r="G13" s="85">
        <v>0.56</v>
      </c>
      <c r="H13" s="85">
        <v>0.53</v>
      </c>
      <c r="I13" s="80"/>
    </row>
    <row r="14" spans="1:9" ht="12.75">
      <c r="A14" s="37">
        <f>A13+1</f>
        <v>705</v>
      </c>
      <c r="B14" s="84" t="s">
        <v>54</v>
      </c>
      <c r="C14" s="84">
        <v>5</v>
      </c>
      <c r="D14" s="85">
        <v>0.76</v>
      </c>
      <c r="E14" s="85">
        <v>0.8</v>
      </c>
      <c r="F14" s="85">
        <v>0.57</v>
      </c>
      <c r="G14" s="85">
        <v>0.49</v>
      </c>
      <c r="H14" s="85">
        <v>0.46</v>
      </c>
      <c r="I14" s="80"/>
    </row>
    <row r="15" spans="1:8" ht="12.75">
      <c r="A15" s="10"/>
      <c r="B15" s="10"/>
      <c r="C15" s="10"/>
      <c r="D15" s="10"/>
      <c r="E15" s="10"/>
      <c r="F15" s="10"/>
      <c r="G15" s="10"/>
      <c r="H15" s="10"/>
    </row>
    <row r="16" spans="1:8" ht="12.75">
      <c r="A16" s="10"/>
      <c r="B16" s="10"/>
      <c r="C16" s="10"/>
      <c r="D16" s="10"/>
      <c r="E16" s="10"/>
      <c r="F16" s="10"/>
      <c r="G16" s="10"/>
      <c r="H16" s="10"/>
    </row>
    <row r="17" spans="1:14" ht="15">
      <c r="A17" s="10"/>
      <c r="B17" s="86"/>
      <c r="C17" s="86"/>
      <c r="D17" s="35"/>
      <c r="E17" s="35"/>
      <c r="F17" s="86"/>
      <c r="G17" s="87"/>
      <c r="H17" s="87"/>
      <c r="I17" s="28"/>
      <c r="J17" s="27"/>
      <c r="K17" s="27"/>
      <c r="L17" s="88"/>
      <c r="M17" s="88"/>
      <c r="N17" s="88"/>
    </row>
    <row r="18" spans="1:14" ht="15">
      <c r="A18" s="10"/>
      <c r="B18" s="89" t="s">
        <v>0</v>
      </c>
      <c r="C18" s="90"/>
      <c r="D18" s="91"/>
      <c r="E18" s="236" t="s">
        <v>1</v>
      </c>
      <c r="F18" s="237"/>
      <c r="G18" s="89" t="s">
        <v>2</v>
      </c>
      <c r="H18" s="36" t="s">
        <v>3</v>
      </c>
      <c r="I18" s="27"/>
      <c r="J18" s="27"/>
      <c r="K18" s="27"/>
      <c r="L18" s="88"/>
      <c r="M18" s="88"/>
      <c r="N18" s="88"/>
    </row>
    <row r="19" spans="1:14" ht="15">
      <c r="A19" s="10"/>
      <c r="B19" s="86"/>
      <c r="C19" s="86"/>
      <c r="D19" s="35"/>
      <c r="E19" s="92"/>
      <c r="F19" s="92"/>
      <c r="G19" s="87"/>
      <c r="H19" s="87"/>
      <c r="I19" s="27"/>
      <c r="J19" s="27"/>
      <c r="K19" s="27"/>
      <c r="L19" s="88"/>
      <c r="M19" s="88"/>
      <c r="N19" s="88"/>
    </row>
    <row r="20" spans="1:14" ht="15">
      <c r="A20" s="37">
        <f>A14+1</f>
        <v>706</v>
      </c>
      <c r="B20" s="38" t="s">
        <v>55</v>
      </c>
      <c r="C20" s="39"/>
      <c r="D20" s="40"/>
      <c r="E20" s="234" t="s">
        <v>4</v>
      </c>
      <c r="F20" s="235"/>
      <c r="G20" s="183">
        <v>148.69</v>
      </c>
      <c r="H20" s="183"/>
      <c r="I20" s="27"/>
      <c r="J20" s="27"/>
      <c r="K20" s="27"/>
      <c r="L20" s="88"/>
      <c r="M20" s="88"/>
      <c r="N20" s="88"/>
    </row>
    <row r="21" spans="1:14" ht="15">
      <c r="A21" s="37">
        <f>A20+1</f>
        <v>707</v>
      </c>
      <c r="B21" s="38" t="s">
        <v>55</v>
      </c>
      <c r="C21" s="39"/>
      <c r="D21" s="40"/>
      <c r="E21" s="234" t="s">
        <v>5</v>
      </c>
      <c r="F21" s="235" t="s">
        <v>5</v>
      </c>
      <c r="G21" s="183">
        <v>83.58</v>
      </c>
      <c r="H21" s="183">
        <v>15.05</v>
      </c>
      <c r="I21" s="27"/>
      <c r="J21" s="27"/>
      <c r="K21" s="27"/>
      <c r="L21" s="88"/>
      <c r="M21" s="88"/>
      <c r="N21" s="88"/>
    </row>
    <row r="22" spans="1:14" ht="15">
      <c r="A22" s="37">
        <f>A21+1</f>
        <v>708</v>
      </c>
      <c r="B22" s="38" t="s">
        <v>56</v>
      </c>
      <c r="C22" s="39"/>
      <c r="D22" s="40"/>
      <c r="E22" s="234" t="s">
        <v>5</v>
      </c>
      <c r="F22" s="235" t="s">
        <v>5</v>
      </c>
      <c r="G22" s="183">
        <v>0.6</v>
      </c>
      <c r="H22" s="183"/>
      <c r="I22" s="93"/>
      <c r="J22" s="27"/>
      <c r="K22" s="27"/>
      <c r="L22" s="88"/>
      <c r="M22" s="88"/>
      <c r="N22" s="88"/>
    </row>
    <row r="23" spans="1:14" ht="15">
      <c r="A23" s="37">
        <f>A22+1</f>
        <v>709</v>
      </c>
      <c r="B23" s="38" t="s">
        <v>57</v>
      </c>
      <c r="C23" s="39"/>
      <c r="D23" s="40"/>
      <c r="E23" s="234" t="s">
        <v>5</v>
      </c>
      <c r="F23" s="235" t="s">
        <v>5</v>
      </c>
      <c r="G23" s="183">
        <v>18.27</v>
      </c>
      <c r="H23" s="183"/>
      <c r="I23" s="93"/>
      <c r="J23" s="27"/>
      <c r="K23" s="27"/>
      <c r="L23" s="88"/>
      <c r="M23" s="88"/>
      <c r="N23" s="88"/>
    </row>
    <row r="24" spans="1:14" ht="15">
      <c r="A24" s="37">
        <f>A23+1</f>
        <v>710</v>
      </c>
      <c r="B24" s="38" t="s">
        <v>58</v>
      </c>
      <c r="C24" s="39"/>
      <c r="D24" s="40"/>
      <c r="E24" s="234" t="s">
        <v>5</v>
      </c>
      <c r="F24" s="235" t="s">
        <v>5</v>
      </c>
      <c r="G24" s="183">
        <v>8.33</v>
      </c>
      <c r="H24" s="183"/>
      <c r="I24" s="93"/>
      <c r="J24" s="27"/>
      <c r="K24" s="27"/>
      <c r="L24" s="88"/>
      <c r="M24" s="88"/>
      <c r="N24" s="88"/>
    </row>
    <row r="25" spans="2:14" ht="15">
      <c r="B25" s="27"/>
      <c r="C25" s="27"/>
      <c r="D25" s="27"/>
      <c r="E25" s="27"/>
      <c r="F25" s="27"/>
      <c r="G25" s="94"/>
      <c r="H25" s="94"/>
      <c r="I25" s="94"/>
      <c r="J25" s="27"/>
      <c r="K25" s="27"/>
      <c r="L25" s="88"/>
      <c r="M25" s="88"/>
      <c r="N25" s="88"/>
    </row>
    <row r="26" spans="2:14" ht="12.75">
      <c r="B26" s="27"/>
      <c r="C26" s="27"/>
      <c r="D26" s="27"/>
      <c r="E26" s="27"/>
      <c r="F26" s="27"/>
      <c r="G26" s="27"/>
      <c r="H26" s="27"/>
      <c r="I26" s="27"/>
      <c r="J26" s="27"/>
      <c r="K26" s="27"/>
      <c r="L26" s="25"/>
      <c r="M26" s="25"/>
      <c r="N26" s="25"/>
    </row>
  </sheetData>
  <sheetProtection/>
  <mergeCells count="6">
    <mergeCell ref="E24:F24"/>
    <mergeCell ref="E18:F18"/>
    <mergeCell ref="E20:F20"/>
    <mergeCell ref="E21:F21"/>
    <mergeCell ref="E22:F22"/>
    <mergeCell ref="E23:F23"/>
  </mergeCells>
  <printOptions/>
  <pageMargins left="0.5905511811023623" right="0.5905511811023623" top="0.7874015748031497" bottom="0.7874015748031497" header="0.5118110236220472" footer="0.5118110236220472"/>
  <pageSetup fitToHeight="1" fitToWidth="1" horizontalDpi="300" verticalDpi="300" orientation="landscape" paperSize="9" r:id="rId3"/>
  <legacyDrawing r:id="rId2"/>
  <oleObjects>
    <oleObject progId="MSPhotoEd.3" shapeId="102843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drs. A.R. Gotlieb</dc:creator>
  <cp:keywords/>
  <dc:description/>
  <cp:lastModifiedBy>M. Veenman</cp:lastModifiedBy>
  <cp:lastPrinted>2010-01-11T09:17:56Z</cp:lastPrinted>
  <dcterms:created xsi:type="dcterms:W3CDTF">2000-07-31T07:43:52Z</dcterms:created>
  <dcterms:modified xsi:type="dcterms:W3CDTF">2010-01-11T10:32:51Z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THRFR6N5WDQ4-17-3211</vt:lpwstr>
  </property>
  <property fmtid="{D5CDD505-2E9C-101B-9397-08002B2CF9AE}" pid="4" name="_dlc_DocIdItemGu">
    <vt:lpwstr>d8243bf6-1769-40a6-910c-90767dcb3748</vt:lpwstr>
  </property>
  <property fmtid="{D5CDD505-2E9C-101B-9397-08002B2CF9AE}" pid="5" name="_dlc_DocIdU">
    <vt:lpwstr>http://kennisnet.nza.nl/publicaties/Aanleveren/_layouts/DocIdRedir.aspx?ID=THRFR6N5WDQ4-17-3211, THRFR6N5WDQ4-17-3211</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Alle:Spoedzorg:Ambulancezorg|e1d37d2a-920b-447d-b093-560b7430d8f1</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Ambulancezorg|e1d37d2a-920b-447d-b093-560b7430d8f1</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130;#Ambulancezorg|e1d37d2a-920b-447d-b093-560b7430d8f1</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130;#Ambulancezorg|e1d37d2a-920b-447d-b093-560b7430d8f1;#103;#Formulier|4bc40415-667d-4fea-816d-9688ca6ffa69</vt:lpwstr>
  </property>
</Properties>
</file>