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30" windowWidth="18180" windowHeight="11895" activeTab="0"/>
  </bookViews>
  <sheets>
    <sheet name="voorblad" sheetId="1" r:id="rId1"/>
    <sheet name="Gegevens" sheetId="2" r:id="rId2"/>
    <sheet name="Toelichting" sheetId="3" r:id="rId3"/>
  </sheets>
  <externalReferences>
    <externalReference r:id="rId6"/>
    <externalReference r:id="rId7"/>
    <externalReference r:id="rId8"/>
    <externalReference r:id="rId9"/>
    <externalReference r:id="rId10"/>
  </externalReferences>
  <definedNames>
    <definedName name="__123Graph_C" hidden="1">'[1]I_03007'!#REF!</definedName>
    <definedName name="__123Graph_D" hidden="1">'[1]I_03007'!#REF!</definedName>
    <definedName name="__123Graph_E" hidden="1">'[1]I_03007'!#REF!</definedName>
    <definedName name="__123Graph_Z" hidden="1">'[1]I_03007'!#REF!</definedName>
    <definedName name="_Fill" localSheetId="0" hidden="1">#REF!</definedName>
    <definedName name="_Fill" hidden="1">#REF!</definedName>
    <definedName name="_Order1" hidden="1">255</definedName>
    <definedName name="_Order2" hidden="1">255</definedName>
    <definedName name="_xlnm.Print_Area" localSheetId="0">'voorblad'!$A$1:$P$47</definedName>
    <definedName name="_xlnm.Print_Titles" localSheetId="0">'voorblad'!$1:$11</definedName>
    <definedName name="Afdruktitels_MI">'[1]I_03007'!$1:$5</definedName>
    <definedName name="INGHZnac1">'[4]doorrekening regulier'!#REF!</definedName>
    <definedName name="INGHZnac2">'[4]doorrekening regulier'!#REF!</definedName>
    <definedName name="naamconflict_VPH_01_._Fill" hidden="1">#REF!</definedName>
    <definedName name="naamconflict_VZH_01_._Fill" hidden="1">#REF!</definedName>
    <definedName name="waarde" hidden="1">#REF!</definedName>
    <definedName name="Z_1D69294C_2F34_4970_A2A8_B2D52FC3B2D5_.wvu.Cols" localSheetId="0" hidden="1">'voorblad'!$Q:$IV</definedName>
    <definedName name="Z_1D69294C_2F34_4970_A2A8_B2D52FC3B2D5_.wvu.PrintArea" localSheetId="0" hidden="1">'voorblad'!$A$13:$P$45</definedName>
    <definedName name="Z_1D69294C_2F34_4970_A2A8_B2D52FC3B2D5_.wvu.PrintTitles" localSheetId="0" hidden="1">'voorblad'!$1:$11</definedName>
    <definedName name="Z_1D69294C_2F34_4970_A2A8_B2D52FC3B2D5_.wvu.Rows" localSheetId="0" hidden="1">'voorblad'!$50:$65536,'voorblad'!#REF!,'voorblad'!$45:$45</definedName>
    <definedName name="Z_60683068_AF12_11D4_9642_08005ACCD915_.wvu.Rows" localSheetId="0" hidden="1">'voorblad'!#REF!,'voorblad'!#REF!,'voorblad'!#REF!,'voorblad'!#REF!</definedName>
    <definedName name="Z_EC2D3128_39A1_4F05_82EA_B604DA1F7675_.wvu.Cols" localSheetId="0" hidden="1">'voorblad'!$Q:$IV</definedName>
    <definedName name="Z_EC2D3128_39A1_4F05_82EA_B604DA1F7675_.wvu.PrintArea" localSheetId="0" hidden="1">'voorblad'!$A$13:$P$45</definedName>
    <definedName name="Z_EC2D3128_39A1_4F05_82EA_B604DA1F7675_.wvu.PrintTitles" localSheetId="0" hidden="1">'voorblad'!$1:$11</definedName>
    <definedName name="Z_EC2D3128_39A1_4F05_82EA_B604DA1F7675_.wvu.Rows" localSheetId="0" hidden="1">'voorblad'!$50:$65536,'voorblad'!#REF!,'voorblad'!$45:$45</definedName>
  </definedNames>
  <calcPr fullCalcOnLoad="1"/>
</workbook>
</file>

<file path=xl/sharedStrings.xml><?xml version="1.0" encoding="utf-8"?>
<sst xmlns="http://schemas.openxmlformats.org/spreadsheetml/2006/main" count="5980" uniqueCount="2576">
  <si>
    <t>Stichting Enzo</t>
  </si>
  <si>
    <t xml:space="preserve"> </t>
  </si>
  <si>
    <t>Zorgaanbieder</t>
  </si>
  <si>
    <t>Zorgkantoor</t>
  </si>
  <si>
    <t xml:space="preserve">Registratienummer Nza </t>
  </si>
  <si>
    <t>Aanvraagformulier bouwimpuls</t>
  </si>
  <si>
    <t>Zorgaanbieders GHZ en V&amp;V</t>
  </si>
  <si>
    <t>Pagina 1</t>
  </si>
  <si>
    <t>Pagina 2</t>
  </si>
  <si>
    <t>Berekening hoogte aanvraag bouwimpuls</t>
  </si>
  <si>
    <t>Saldo boekwaarde waarvoor een aanvraag bouwimpuls wordt ingediend</t>
  </si>
  <si>
    <t>GHZ</t>
  </si>
  <si>
    <t>V&amp;V</t>
  </si>
  <si>
    <t>Omschrijving</t>
  </si>
  <si>
    <t>NBON</t>
  </si>
  <si>
    <t>*mPP</t>
  </si>
  <si>
    <t>CSTS</t>
  </si>
  <si>
    <t>Evangelisch Begeleidingscentrum (vh Schuilplaats)</t>
  </si>
  <si>
    <t>FNIS</t>
  </si>
  <si>
    <t>Opvangcentrum Purmerend</t>
  </si>
  <si>
    <t>JFLT</t>
  </si>
  <si>
    <t>Stichting Hera</t>
  </si>
  <si>
    <t>HVEN</t>
  </si>
  <si>
    <t>Blijf Groep, locatie Amsterdam/Flevoland</t>
  </si>
  <si>
    <t>EWAS</t>
  </si>
  <si>
    <t>Noenes Have</t>
  </si>
  <si>
    <t>Stichting Carint Reggeland Groep</t>
  </si>
  <si>
    <t>*SVVE De Archipel</t>
  </si>
  <si>
    <t>IJsselheem Holding te Kampen</t>
  </si>
  <si>
    <t>TriviumMeulenbeltZorg</t>
  </si>
  <si>
    <t>Stichting Charim</t>
  </si>
  <si>
    <t>Stichting Zorggarant Friesland</t>
  </si>
  <si>
    <t>Stichting Zorggarant (Groningen)</t>
  </si>
  <si>
    <t>Stichting Zorggarant (Drenthe)</t>
  </si>
  <si>
    <t>Stichting Zorggarant (Utrecht)</t>
  </si>
  <si>
    <t>Stichting tanteLouise-Vivensis</t>
  </si>
  <si>
    <t>Stichting Boshof/Dekelhem/Vierackers</t>
  </si>
  <si>
    <t>Stichting Wijdezorg</t>
  </si>
  <si>
    <t>Stichting Livio</t>
  </si>
  <si>
    <t>Stichting Beweging 3.0.</t>
  </si>
  <si>
    <t>de Waalboog, zorg welzijn en wonen</t>
  </si>
  <si>
    <t>Stichting Vrijwaard</t>
  </si>
  <si>
    <t>Stichting BrabantZorg</t>
  </si>
  <si>
    <t>Stichting Vita</t>
  </si>
  <si>
    <t>Zonnehuisgroep Noord</t>
  </si>
  <si>
    <t>De Zorggroep</t>
  </si>
  <si>
    <t>NOVIzorg Noord- en Midden Limburg</t>
  </si>
  <si>
    <t>*Meavita Thuiszorg</t>
  </si>
  <si>
    <t>Cordaan V&amp;V</t>
  </si>
  <si>
    <t>De Friese Wouden</t>
  </si>
  <si>
    <t>Stichting Et Bientwark</t>
  </si>
  <si>
    <t>Stichting Pasana</t>
  </si>
  <si>
    <t>Stichting Continuering Uitvoering AWBZ West</t>
  </si>
  <si>
    <t>Continuering Uitvoering AWBZ en Wmo Groningen e.o</t>
  </si>
  <si>
    <t>Allerzorg, regio West-Brabant en Zeeland</t>
  </si>
  <si>
    <t>Agens Actief (Utrecht)</t>
  </si>
  <si>
    <t>Antoinette Zorg (Groningen)</t>
  </si>
  <si>
    <t>T&amp;T Thuiszorg Holding B.V.</t>
  </si>
  <si>
    <t>KinderThuisZorg</t>
  </si>
  <si>
    <t>ZigZagZorg Hoorn</t>
  </si>
  <si>
    <t>ZigZagZorg Amsterdam</t>
  </si>
  <si>
    <t>Profijtzorg Arnhem</t>
  </si>
  <si>
    <t>Profijtzorg Amstelland en Meerlanden</t>
  </si>
  <si>
    <t>de Regenboog</t>
  </si>
  <si>
    <t>Ouderenzorg Roshni</t>
  </si>
  <si>
    <t>Max Ernst Amsterdam</t>
  </si>
  <si>
    <t>Better Life Thuiszorg B.V. (vh 650-3482)</t>
  </si>
  <si>
    <t>Care Company, Haaglanden (vh 650-8478)</t>
  </si>
  <si>
    <t>Buurtzorg Nederland regio Midden IJssel</t>
  </si>
  <si>
    <t>Versatility thuiszorg regio Drenthe</t>
  </si>
  <si>
    <t>Versatility Thuiszorg regio Nijmegen</t>
  </si>
  <si>
    <t>Versatility regio Flevoland</t>
  </si>
  <si>
    <t>PVV het Gooi</t>
  </si>
  <si>
    <t>Allerzorg, regio Friesland</t>
  </si>
  <si>
    <t>Thuiszorg Diensten Centrale Arnhem</t>
  </si>
  <si>
    <t>Thuonn Thuiszorg</t>
  </si>
  <si>
    <t>Lets Go zorg BV</t>
  </si>
  <si>
    <t>Buurtzorg Nederland regio Friesland</t>
  </si>
  <si>
    <t>*Buurtzorg Nederland regio Utrecht</t>
  </si>
  <si>
    <t>PrivaZorg AWBZ B.V regio Friesland</t>
  </si>
  <si>
    <t>PrivaZorg AWBZ B.V. regio Midden Brabant</t>
  </si>
  <si>
    <t>PrivaZorg AWBZ B.V. regio Delft Westland Oostland</t>
  </si>
  <si>
    <t>De Zorgspecialist BV</t>
  </si>
  <si>
    <t>Antoinette Zorg (t Gooi)</t>
  </si>
  <si>
    <t>Antoinette Zorg (Rotterdam)</t>
  </si>
  <si>
    <t>CarePower</t>
  </si>
  <si>
    <t>Thuiszorg Groot Gelre (Utrecht)</t>
  </si>
  <si>
    <t>Stichting Medicare Haaglanden (Utrecht)</t>
  </si>
  <si>
    <t>Terwille (Arnhem)</t>
  </si>
  <si>
    <t>Terwille (Twente)</t>
  </si>
  <si>
    <t>ActiVite (Haaglanden)</t>
  </si>
  <si>
    <t>PartiCura (Amstelland en De Meerlanden)</t>
  </si>
  <si>
    <t>PartiCura (Midden-Holland)</t>
  </si>
  <si>
    <t>Buurtzorg Nederland regio Delft Westland Oostland</t>
  </si>
  <si>
    <t>Thuiszorg Rotterdam (Nieuwe Waterweg-Noord)</t>
  </si>
  <si>
    <t>Thuiszorg H+B Rotterdam</t>
  </si>
  <si>
    <t>Vierstroomzorgring (Delft Westland Oostland)</t>
  </si>
  <si>
    <t>Harting-Bank B.V. (Arnhem)</t>
  </si>
  <si>
    <t>Harting-Bank B.V. (Utrecht)</t>
  </si>
  <si>
    <t>De Nieuwe Zorg Thuis (Friesland)</t>
  </si>
  <si>
    <t>De Nieuwe Zorg Thuis (Groningen)</t>
  </si>
  <si>
    <t>Zorgcombinatie PZH</t>
  </si>
  <si>
    <t>DeciCare B.V.</t>
  </si>
  <si>
    <t>Zorginstellingen de Hoven</t>
  </si>
  <si>
    <t>ZorgSaam Zeeuws Vlaanderen (V&amp;V)</t>
  </si>
  <si>
    <t>Zorgcirkel Waterland</t>
  </si>
  <si>
    <t>Stichting Kalorama</t>
  </si>
  <si>
    <t>Zorgspectrum Het Zand</t>
  </si>
  <si>
    <t>Hier moet de geplande (in het geval van een reeds afgerond project de werkelijke) opleverdatum van de (ver)bouw opgegeven worden.</t>
  </si>
  <si>
    <t>Afschrift TNO Centrum Zorg en Bouw inzake rapport oranje en rode gebouwen.</t>
  </si>
  <si>
    <t>De aanvraag dient gebaseerd te worden op de in het verleden door het TNO Centum Zorg en Bouw (voorheen Bouwcollege) afgegeven vergunningen of door het CIBG afgegeven toelatingen. Wij verzoeken u alle relevante correspondentie met deze 2 organisaties mee te sturen. Naast de oorspronkelijke bouwvergunningen/toelatingen zijn dat bijvoorbeeld ook latere aanpassingen hierop.</t>
  </si>
  <si>
    <t>Voor zorgaanbieders binnen de gehandicaptensector komen alleen projecten in aanmerking waarvan TNO Centrum Zorg en Bouw heeft vastgesteld dat zij thuishoren in de categorie "rode en oranje gebouwen". Om een beroep te doen op de bouwimpulsgelden is het noodzakelijk dat de zorgaanbieder een afschrift meestuurd van het rapport van TNO-CZB waarin de gebouwen nadrukkelijk als rode of oranje gebouwen worden gekwalificeerd.</t>
  </si>
  <si>
    <t>Indien de aanvraag uiteindelijk toegewezen wordt, worden de aanvaardbare kosten met dit bedrag voor een periode van 2 jaar verhoogd.</t>
  </si>
  <si>
    <t>Toelichting blok  "Verplicht mee te sturen bijlagen"</t>
  </si>
  <si>
    <t>Voorzover er voor meer dan 5 projecten een aanvraag wordt ingediend verzoeken wij om een 2e formulier in te vullen en de totalen hiervan op te voeren op regel 218. U kunt hiervoor als omschrijving "Subtotaal vervolgblad" invullen bij de naam/adres-gegevens van het 5e pand.</t>
  </si>
  <si>
    <t>Hier moet de geplande (in het geval van een reeds aangevangen project de werkelijke) startdatum van de daadwerkelijke (ver)bouw opgegeven worden.</t>
  </si>
  <si>
    <t>Toelichting blok  "Berekening hoogte aanvraag bouwimpuls"</t>
  </si>
  <si>
    <t>Dit aanvraagformulier is uitsluitend bedoeld voor de sectoren gehandicaptenzorg (GHZ) en de Verpleging en Verzorging (V&amp;V). Na het invullen van  het NZa registratie-</t>
  </si>
  <si>
    <t>nummer zal de naam en de plaats van de zorgaanbieder ingevuld worden in het invulblok ten behoeve van de zorgaanbieder. Van het zorgkantoor wordt alleen de naam</t>
  </si>
  <si>
    <t xml:space="preserve">over de invulling van het formulier kan beantwoorden. Dat hoeft niet dezelfde persoon te zijn als degene die het formulier ondertekent. </t>
  </si>
  <si>
    <t>Voor zover het project betrekking heeft op vervangende nieuwbouw waarbij het oude pand afgestoten wordt moet op de berekende boekwaarde van het af te stoten onroerend goed de gerealiseerde of verwachte opbrengstwaarde in mindering gebracht worden. Wij verzoeken u om de documentatie waaruit deze verwachte opbrengstwaarde blijkt als bijlage bij deze aanvraag mee te sturen.</t>
  </si>
  <si>
    <t>de Sterren / Vitales WoonZorg Groep</t>
  </si>
  <si>
    <t>Stichting "het Huis"</t>
  </si>
  <si>
    <t>Zorggroep De Leiboom</t>
  </si>
  <si>
    <t>Valent RDB, voor zorg, welzijn en wonen</t>
  </si>
  <si>
    <t>Zorginstellingen Loosdrecht</t>
  </si>
  <si>
    <t>Meander, stichting voor wonen en zorg</t>
  </si>
  <si>
    <t>BrabantZorg (vh Welstaete Zorg en verpleegcentra)</t>
  </si>
  <si>
    <t>de Wever</t>
  </si>
  <si>
    <t>Allevo, zorg- en dienstverlening</t>
  </si>
  <si>
    <t>Zorgspectrum Westerhout</t>
  </si>
  <si>
    <t>Evean Zorg Amsterdam</t>
  </si>
  <si>
    <t>Zorggroep Apeldoorn</t>
  </si>
  <si>
    <t>de Volckaert</t>
  </si>
  <si>
    <t>Zorggroep Eemhoven</t>
  </si>
  <si>
    <t>De Hostert</t>
  </si>
  <si>
    <t>Verzorgings- en Verpleeghuis Maartenshof</t>
  </si>
  <si>
    <t>Verpleeg- en zorgcentra Duyn en Rhyn</t>
  </si>
  <si>
    <t>Vivre (vh zorg voor ouderen Eijsden)</t>
  </si>
  <si>
    <t>Careyn DWO - NWN Maatzorg / de Werven</t>
  </si>
  <si>
    <t>Rijnland Zorggroep (vh Alatus)</t>
  </si>
  <si>
    <t>Bejaardenzorg Clara Fey</t>
  </si>
  <si>
    <t>Cascade</t>
  </si>
  <si>
    <t>Prot. Chr. Stichting Philadelphia Voorzieningen</t>
  </si>
  <si>
    <t>Zorggroep Apeldoorn (vh Beekbergen)</t>
  </si>
  <si>
    <t>Aelbrecht van Beijeren/Nieuw Oldeslo</t>
  </si>
  <si>
    <t>Thuiszorg Groningen</t>
  </si>
  <si>
    <t>Interkerkelijke Prot. Stg. 'Sabina van Egmont'</t>
  </si>
  <si>
    <t>Marienstaete</t>
  </si>
  <si>
    <t>Zorggroep Waterweg-Noord</t>
  </si>
  <si>
    <t>Mosae Zorggroep</t>
  </si>
  <si>
    <t>Zorggroep Leveste (vh Suydevelt)</t>
  </si>
  <si>
    <t>Innoforte</t>
  </si>
  <si>
    <t>RK Stichting Zorgcentra Meerlanden</t>
  </si>
  <si>
    <t>De Zorgboog</t>
  </si>
  <si>
    <t>Careyn VPR</t>
  </si>
  <si>
    <t>Zorggroep Tellens</t>
  </si>
  <si>
    <t>Zuwe Zorg</t>
  </si>
  <si>
    <t>Zorg-  en behandelcentra Talma</t>
  </si>
  <si>
    <t>Zorgvoorz. 's-Gravenhage West Dekkersduin/Uitzicht</t>
  </si>
  <si>
    <t>Zorgstroom</t>
  </si>
  <si>
    <t>De Stromen (Ridderkerk)</t>
  </si>
  <si>
    <t>Sensire</t>
  </si>
  <si>
    <t>Florence</t>
  </si>
  <si>
    <t>Palet centra voor wonen, zorg en welzijn</t>
  </si>
  <si>
    <t>Zorg Compas Delft Westland Oostland</t>
  </si>
  <si>
    <t>VIVIUM zorggroep</t>
  </si>
  <si>
    <t>Zorginstellingen 't Gooregt</t>
  </si>
  <si>
    <t>Zorgcentra De Betuwe</t>
  </si>
  <si>
    <t>Zorggroep Fivelland</t>
  </si>
  <si>
    <t>Dr. Arienstehuizen Enschede/Glanerbrug</t>
  </si>
  <si>
    <t>Zorggroep Sint Maarten Twente</t>
  </si>
  <si>
    <t>De Riethorst</t>
  </si>
  <si>
    <t>Zorggroep Maas &amp; Waal</t>
  </si>
  <si>
    <t>Zorgcentrum Oranjehaeve</t>
  </si>
  <si>
    <t>Savant, organisatie voor zorg</t>
  </si>
  <si>
    <t>Regionale Zorgverlening (Domburg)</t>
  </si>
  <si>
    <t>Regionale Zorgverlening (Tholen)</t>
  </si>
  <si>
    <t>Regionale Zorgverlening (Axel)</t>
  </si>
  <si>
    <t>Evean Zorg</t>
  </si>
  <si>
    <t>Carint</t>
  </si>
  <si>
    <t>Woonzorg West Zeeuws-Vlaanderen</t>
  </si>
  <si>
    <t>Thebe (vh De Runne)</t>
  </si>
  <si>
    <t>Zorgcentrum Tilburg Zuid</t>
  </si>
  <si>
    <t>Diafaan, Wonen, Zorg en Dienstverlening</t>
  </si>
  <si>
    <t>Sutfene</t>
  </si>
  <si>
    <t>Zorgcentra Moerborch</t>
  </si>
  <si>
    <t>Amant, wonen zorg en dienstverlening</t>
  </si>
  <si>
    <t>De Waalboog</t>
  </si>
  <si>
    <t>Coloriet</t>
  </si>
  <si>
    <t>Avoord, Zorg &amp; Wonen</t>
  </si>
  <si>
    <t>Aeneas</t>
  </si>
  <si>
    <t>IJsselheem Zwolle (vh Isala Ouderenzorg)</t>
  </si>
  <si>
    <t>Zorggroep Meander Oostelijk Zuid-Limburg</t>
  </si>
  <si>
    <t>Zorgpalet Verpleging &amp; Verzorging</t>
  </si>
  <si>
    <t>Zorgbeheer "De Zellingen"</t>
  </si>
  <si>
    <t>De VierstroomzorgRing</t>
  </si>
  <si>
    <t>De Vierstroom Zorg</t>
  </si>
  <si>
    <t>Thuiszorg en Maatschappelijk werk Rivierenland</t>
  </si>
  <si>
    <t>Zorgcentra Rivierenland</t>
  </si>
  <si>
    <t>Conventus</t>
  </si>
  <si>
    <t>Vivent</t>
  </si>
  <si>
    <t>Zorggroep Almere</t>
  </si>
  <si>
    <t>Zorgcentra Pantein (Boxmeer)</t>
  </si>
  <si>
    <t>MeulenbeltZorg</t>
  </si>
  <si>
    <t>Amstelring</t>
  </si>
  <si>
    <t>De Stromen (Rotterdam)</t>
  </si>
  <si>
    <t>Zorg Compas Rotterdam</t>
  </si>
  <si>
    <t>ZuidZorg</t>
  </si>
  <si>
    <t>Thuiszorg Service Twente</t>
  </si>
  <si>
    <t>*Slingeland thuiszorg</t>
  </si>
  <si>
    <t>Zorggroep Alliage</t>
  </si>
  <si>
    <t>De Merwelanden, verpleeghuis</t>
  </si>
  <si>
    <t>Wende (vh Pepita van Rijn)</t>
  </si>
  <si>
    <t>*Thuiszorgbureau UZOZ B.V.</t>
  </si>
  <si>
    <t>Multiculturele Dagverzorging Zuid-Holl. Eilanden</t>
  </si>
  <si>
    <t>*A1 Stichting Zorgverlening</t>
  </si>
  <si>
    <t>A1 Topzorg Midden-Limburg</t>
  </si>
  <si>
    <t>Blijf Groep, locatie Alkmaar</t>
  </si>
  <si>
    <t>*Aanzet Tot Actiever Bestaan (ATAB) (StinZ)</t>
  </si>
  <si>
    <t>Harting Bank B.V. (Haaglanden)</t>
  </si>
  <si>
    <t>Jongerenpension Spaarnezicht</t>
  </si>
  <si>
    <t>Huize Maranatha</t>
  </si>
  <si>
    <t>Elim</t>
  </si>
  <si>
    <t>Bethesda</t>
  </si>
  <si>
    <t>120/2210 *Maatschappelijke Opvang Verdihuis</t>
  </si>
  <si>
    <t>*Zorg &amp; Service Nederland</t>
  </si>
  <si>
    <t>CCC Zorg, Haaglanden</t>
  </si>
  <si>
    <t>120/1514 *Kessler Stichting</t>
  </si>
  <si>
    <t>Zorggroep Millennium</t>
  </si>
  <si>
    <t>de Nieuwe Zorg Thuis (Zwolle)</t>
  </si>
  <si>
    <t>120/1976 *Tikvah Woonbegeleiding</t>
  </si>
  <si>
    <t>*Noah Thuiszorg Amsterdam</t>
  </si>
  <si>
    <t>*450 Psychologen Praktijk Veldhoven</t>
  </si>
  <si>
    <t>*NOAGG Haaglanden</t>
  </si>
  <si>
    <t>*450 Stichting 2nP</t>
  </si>
  <si>
    <t>Beter Thuis Wonen Thuiszorg (BTW)</t>
  </si>
  <si>
    <t>*Zorgwereld</t>
  </si>
  <si>
    <t>*Dr. Thuiszorg</t>
  </si>
  <si>
    <t>Daeldersplak</t>
  </si>
  <si>
    <t>*"Zorggroep Meerstede Purmerend"</t>
  </si>
  <si>
    <t>*TilburgMentaal</t>
  </si>
  <si>
    <t>Parkstad Thuiszorg</t>
  </si>
  <si>
    <t>120/1515 *Huize Tichelaar</t>
  </si>
  <si>
    <t>*Noodopvangcentrum</t>
  </si>
  <si>
    <t>Dak Boven je Hoofd</t>
  </si>
  <si>
    <t>*450 Dr. LeShan Stichting</t>
  </si>
  <si>
    <t>Zorgnet Thuisbest</t>
  </si>
  <si>
    <t>Zorg Ondersteuning Midden Nederland</t>
  </si>
  <si>
    <t>Blijf van m'n Lijf Den Helder</t>
  </si>
  <si>
    <t>*Home and Travel Care</t>
  </si>
  <si>
    <t>*VieCuri (AWBZ)</t>
  </si>
  <si>
    <t>Zorg Groep Beek</t>
  </si>
  <si>
    <t>Take Good Care Almere</t>
  </si>
  <si>
    <t>Dignis (vh GGz Groningen / Zorggroep Alliage)</t>
  </si>
  <si>
    <t>Zorggroep Noordwest-Veluwe</t>
  </si>
  <si>
    <t>De Merwelanden</t>
  </si>
  <si>
    <t>Maria-Oord wonen, welzijn, zorg en verpleging</t>
  </si>
  <si>
    <t>Libertas Groep</t>
  </si>
  <si>
    <t>Wassenaarse Zorgverlening</t>
  </si>
  <si>
    <t>CWZW Midden Nederland</t>
  </si>
  <si>
    <t>Regionale Zorgverlening (SVRZ)</t>
  </si>
  <si>
    <t>Warande</t>
  </si>
  <si>
    <t>Woonzorggroep Samen (NyeScagha)</t>
  </si>
  <si>
    <t>Zorggroep Meander</t>
  </si>
  <si>
    <t>WoonZorg West Zeeuws-Vlaanderen</t>
  </si>
  <si>
    <t>RESPECT Zorggroep Scheveningen</t>
  </si>
  <si>
    <t>Laurens (Rotterdam)</t>
  </si>
  <si>
    <t>Attent wonen welzijn zorg</t>
  </si>
  <si>
    <t>De Hervormde Stichting Sonneburgh</t>
  </si>
  <si>
    <t>Zorg en Verpleging Goeree-Overflakkee</t>
  </si>
  <si>
    <t>Zonnehuisgroep Amstelland</t>
  </si>
  <si>
    <t>Aveant</t>
  </si>
  <si>
    <t>Zorg Woonzorggroep Zwijndrechtse Waard</t>
  </si>
  <si>
    <t>ZorgContact</t>
  </si>
  <si>
    <t>Land van Horne, Noord-Limburg</t>
  </si>
  <si>
    <t>Catharina</t>
  </si>
  <si>
    <t>Stichting HOZO</t>
  </si>
  <si>
    <t>De Riethorst Stromenland</t>
  </si>
  <si>
    <t>*600/1551 Zwerfjongeren Limburg</t>
  </si>
  <si>
    <t>Opella voor wonen, zorg en welzijn</t>
  </si>
  <si>
    <t>Sensire / Thuiszorg Groningen</t>
  </si>
  <si>
    <t>Cardia</t>
  </si>
  <si>
    <t>ZuidOostZorg, Friesland</t>
  </si>
  <si>
    <t>Cordaan, regio Zuid</t>
  </si>
  <si>
    <t>Cordaan, regio Oost</t>
  </si>
  <si>
    <t>Cordaan regio Zuid-Oost</t>
  </si>
  <si>
    <t>Cordaan, regio Parkstad</t>
  </si>
  <si>
    <t>Cordaan, regio West</t>
  </si>
  <si>
    <t>Cordaan, regio Diemen</t>
  </si>
  <si>
    <t>Cordaan, regio Stad en Land</t>
  </si>
  <si>
    <t>Partners in de Zorg (ViVa)</t>
  </si>
  <si>
    <t>Land van Horne, Zuidoost-Brabant</t>
  </si>
  <si>
    <t>Zorggroep Drenthe (vh SZD'94)</t>
  </si>
  <si>
    <t>Zorgverlening Het Baken</t>
  </si>
  <si>
    <t>Zorggroep Laak &amp; Eemhoven</t>
  </si>
  <si>
    <t>*Centrum van Gurchom &amp; Partners, regio Zeeland</t>
  </si>
  <si>
    <t>Rijnheuvel</t>
  </si>
  <si>
    <t>Zorgpalet Gooi en Vecht</t>
  </si>
  <si>
    <t>*VGG Wijchen en Nijmegen</t>
  </si>
  <si>
    <t>LENT</t>
  </si>
  <si>
    <t>VAASSEN</t>
  </si>
  <si>
    <t>GENDT</t>
  </si>
  <si>
    <t>HATTEM</t>
  </si>
  <si>
    <t>HEERDE</t>
  </si>
  <si>
    <t>WAPENVELD</t>
  </si>
  <si>
    <t>MALDEN</t>
  </si>
  <si>
    <t>HUISSEN</t>
  </si>
  <si>
    <t>GAMEREN</t>
  </si>
  <si>
    <t>HERWIJNEN</t>
  </si>
  <si>
    <t>LOCHEM</t>
  </si>
  <si>
    <t>MILLINGEN AAN DE RIJN</t>
  </si>
  <si>
    <t>HAAFTEN</t>
  </si>
  <si>
    <t>OLDEBROEK</t>
  </si>
  <si>
    <t>WEZEP</t>
  </si>
  <si>
    <t>ROSSUM GLD</t>
  </si>
  <si>
    <t>TIEL</t>
  </si>
  <si>
    <t>WARNSVELD</t>
  </si>
  <si>
    <t>DREUMEL</t>
  </si>
  <si>
    <t>VELP GLD</t>
  </si>
  <si>
    <t>BILTHOVEN</t>
  </si>
  <si>
    <t>BUNSCHOTEN SPAKENBURG</t>
  </si>
  <si>
    <t>LOENEN AAN DE VECHT</t>
  </si>
  <si>
    <t>MAARSSEN</t>
  </si>
  <si>
    <t>OUDEWATER</t>
  </si>
  <si>
    <t>MIJDRECHT</t>
  </si>
  <si>
    <t>VINKEVEEN</t>
  </si>
  <si>
    <t>VEENENDAAL</t>
  </si>
  <si>
    <t>IJSSELSTEIN UT</t>
  </si>
  <si>
    <t>WIERINGERWAARD</t>
  </si>
  <si>
    <t>BLOEMENDAAL</t>
  </si>
  <si>
    <t>DIEMEN</t>
  </si>
  <si>
    <t>VOLENDAM</t>
  </si>
  <si>
    <t>EGMOND AAN ZEE</t>
  </si>
  <si>
    <t>GRAFT</t>
  </si>
  <si>
    <t>MUIDERBERG</t>
  </si>
  <si>
    <t>NAARDEN</t>
  </si>
  <si>
    <t>ZuidOostZorg (Stellinghaven)</t>
  </si>
  <si>
    <t>*Verpleeghuis De Waadwente</t>
  </si>
  <si>
    <t>Thuiszorg Nederland (Haaglanden)</t>
  </si>
  <si>
    <t>SamenZorg Diensten-Thuiszorg, Friesland</t>
  </si>
  <si>
    <t>Beeuwkes Thuiszorg</t>
  </si>
  <si>
    <t>Zorggarant Thuiszorg, Friesland</t>
  </si>
  <si>
    <t>*Stichting Kruiszorg</t>
  </si>
  <si>
    <t>Huispitaal Thuiszorg (West-Brabant)</t>
  </si>
  <si>
    <t>*Sevagram Thuiszorg (vh Susteren)</t>
  </si>
  <si>
    <t>*650/ 8624 Gouwe Zorg Midden Holland</t>
  </si>
  <si>
    <t>Thuiszorgcentrum VDA</t>
  </si>
  <si>
    <t>* 650/3305 Hospital-ThuisZorg</t>
  </si>
  <si>
    <t>PartiCura (Zaanstreek/Waterland)</t>
  </si>
  <si>
    <t>*Stichting Aanvullende Thuiszorg Limburg</t>
  </si>
  <si>
    <t>Flexicare</t>
  </si>
  <si>
    <t>*Thuiszorg Centrale Limburg</t>
  </si>
  <si>
    <t>ZorgBedrijf Nederland (Gelderland)</t>
  </si>
  <si>
    <t>*CombiZorg</t>
  </si>
  <si>
    <t>Curadomi Utrecht</t>
  </si>
  <si>
    <t>PrivaZorg AWBZ.B.V. (Utrecht)</t>
  </si>
  <si>
    <t>*TZ Hollands Midden</t>
  </si>
  <si>
    <t>Thuiszorg Service Utrecht</t>
  </si>
  <si>
    <t>ZorgTransfer De Steeg</t>
  </si>
  <si>
    <t>*Thuiszorgbureau Total Care</t>
  </si>
  <si>
    <t>Dienstenwinkel</t>
  </si>
  <si>
    <t>SbT Kraam- &amp; Thuiszorg</t>
  </si>
  <si>
    <t>Thuiszorg H+B Haaglanden</t>
  </si>
  <si>
    <t>Thuiszorgorganisatie de Zorgverlener</t>
  </si>
  <si>
    <t>Een op Een BV</t>
  </si>
  <si>
    <t>Thuiszorg Diensten Centrale Drenthe</t>
  </si>
  <si>
    <t>Thuiszorg WeidsUtrecht v.o.f.</t>
  </si>
  <si>
    <t>Centrale Organisatie Thuisverpleging Zuid Limburg</t>
  </si>
  <si>
    <t>Stichting RAZ (De Horst)</t>
  </si>
  <si>
    <t>*Rijn Wiericke Zorg</t>
  </si>
  <si>
    <t>Thuiszorg Orbis</t>
  </si>
  <si>
    <t>Thuiszorg Actie Zorg</t>
  </si>
  <si>
    <t>*Thuiszorg Stichting Huisvesting Verz.en Verpl.</t>
  </si>
  <si>
    <t>Stichting DAT</t>
  </si>
  <si>
    <t>*Thuiszorg Van Gool</t>
  </si>
  <si>
    <t>DUO Caridad, Thuiszorg</t>
  </si>
  <si>
    <t>Interzorg, Regulier B.V.</t>
  </si>
  <si>
    <t>Attent-Thuiszorg</t>
  </si>
  <si>
    <t>Parnassus Thuisverpleging</t>
  </si>
  <si>
    <t>*Het Zorgbureau Nederland</t>
  </si>
  <si>
    <t>Sara Thuiszorg BV</t>
  </si>
  <si>
    <t>Woonzorg Bevelanden</t>
  </si>
  <si>
    <t>LET OP: Uiterste inzenddatum: 1 november 2009</t>
  </si>
  <si>
    <t>(Geraamde) bouwkosten van het project (excl. interimvoorzieningen)</t>
  </si>
  <si>
    <t xml:space="preserve">(Geraamde) bouwkosten van aan het project verbonden interimhuisvesting </t>
  </si>
  <si>
    <t xml:space="preserve">Huurkosten van aan het project verbonden interimhuisvesting </t>
  </si>
  <si>
    <t>De bouwkosten van de interimvoorzieningen (eventueel in (separate) toelatingen/bouwvergunning opgenomen) kunnen volgens de huidige beleidsregel-systematiek afgeschreven worden in de te verwachten gebruiksduur van deze voorzieningen. Deze kosten worden hier wel geinventariseerd, maar zullen door de zorgaanbieder aangevraagd moeten worden in het betreffende nacalculatieformulier.</t>
  </si>
  <si>
    <t>De geraamde bouwkosten van het project staan vermeld in de toelatingsbrieven of de door het voormalige bouwcollege afgegeven vergunningen/verklaringen. U dient deze geraamde bouwkosten integraal over te nemen uit deze documenten. Aangebrachte wijzigingen op deze goedgekeurde (geraamde) bouwkosten zullen door de NZa niet overgenomen worden. Uitzondering hierop is het (verplicht) aanpassen van het goedgekeurde bedrag met de hierin eventueel opgenomen kosten van interimhuisvesting.</t>
  </si>
  <si>
    <t>De berekende boekwaarde mag verhoogd worden met eventuele bijkomende onvermijdbare kosten. Voorbeelden hiervan zijn sloopkosten of de kosten van het bouwrijp maken van de grond voor zover deze nog niet begrepen waren in de reeds afgegeven bouwvergunningen. Deze kosten moeten onderbouwd kunnen worden door mee te sturen facturen en/of offertes.</t>
  </si>
  <si>
    <t>Op deze regel staat het uiteindelijke bedrag waarvoor de zorgaanbieder een aanvraag voor de bouwimpulsgelden doet. Dit bedrag wordt in 2 jaar in de aanvaardbare kosten opgenomen.</t>
  </si>
  <si>
    <t>Locatie Ter Valcke centr.voor zorg en reactivering</t>
  </si>
  <si>
    <t>Verpleeghuis De Vliedberg (vh Der Boede)</t>
  </si>
  <si>
    <t>Verpleeghuis 't Gasthuis</t>
  </si>
  <si>
    <t>Verpleeghuis Lauwershof</t>
  </si>
  <si>
    <t>Verpleeghuis Breede Vliet</t>
  </si>
  <si>
    <t>Verpleeghuis Slingedael</t>
  </si>
  <si>
    <r>
      <t xml:space="preserve">Overzicht </t>
    </r>
    <r>
      <rPr>
        <b/>
        <sz val="9"/>
        <rFont val="Arial"/>
        <family val="2"/>
      </rPr>
      <t>verplicht</t>
    </r>
    <r>
      <rPr>
        <sz val="9"/>
        <rFont val="Arial"/>
        <family val="2"/>
      </rPr>
      <t xml:space="preserve"> mee te sturen bijlagen</t>
    </r>
  </si>
  <si>
    <t>2009-66-</t>
  </si>
  <si>
    <t>ingevuld. Wij verzoeken u om van zowel de zorgaanbieder als ook van het zorgkantoor de contactgegevens op te nemen van de persoon die eventuele vragen van de Nza</t>
  </si>
  <si>
    <t>Af:  Bij renovatieprojecten: boekwaarde grond in opgegeven boekwaarde</t>
  </si>
  <si>
    <t>Af:  Bij verkoop: geschatte opbrengst van af te stoten gebouwen</t>
  </si>
  <si>
    <t>Bijlage verplicht ja / nee</t>
  </si>
  <si>
    <t>Meerzorg de Wending, verpleeghuiszorg te Ugchelen</t>
  </si>
  <si>
    <t>Buurtzorg Nederland regio Twente</t>
  </si>
  <si>
    <t>Home Care</t>
  </si>
  <si>
    <t>Stichting Bezig</t>
  </si>
  <si>
    <t>*450 HSK Maastricht</t>
  </si>
  <si>
    <t>*Beter leven Zorg BV (vh Den Haag)</t>
  </si>
  <si>
    <t>120/204 *Pi Zorg</t>
  </si>
  <si>
    <t>Zorg aan huis Zaanstreek &amp; Waterland</t>
  </si>
  <si>
    <t>umcGroningen thuis</t>
  </si>
  <si>
    <t>Zorgcentra Egmond</t>
  </si>
  <si>
    <t>Zorggroep Ter Weel</t>
  </si>
  <si>
    <t>Thuiszorg Mark en Maasmond</t>
  </si>
  <si>
    <t>Den Koogh</t>
  </si>
  <si>
    <t>Zorgpalet Baarn - Soest</t>
  </si>
  <si>
    <t>Stichting Pleyade</t>
  </si>
  <si>
    <t>Zorggroep Zuid Gelderland</t>
  </si>
  <si>
    <t>Pr.Chr.St.Woonzorg Unie Veluwe</t>
  </si>
  <si>
    <t>Driezorg</t>
  </si>
  <si>
    <t>Amstelmeerzorg</t>
  </si>
  <si>
    <t>Zorggroep Manna</t>
  </si>
  <si>
    <t>Veluweborgh</t>
  </si>
  <si>
    <t>Orbis Thuis V&amp;V (Zuid-Limburg)</t>
  </si>
  <si>
    <t>Opella</t>
  </si>
  <si>
    <t>Vivantes Zorggroep</t>
  </si>
  <si>
    <t>AxionContinu</t>
  </si>
  <si>
    <t>IntraZorg plus</t>
  </si>
  <si>
    <t>Cicero Zorggroep</t>
  </si>
  <si>
    <t>PuurZuid</t>
  </si>
  <si>
    <t>AriensZorgpalet</t>
  </si>
  <si>
    <t>Zorginstellingen De Residentie</t>
  </si>
  <si>
    <t>*Stichting Florence</t>
  </si>
  <si>
    <t>Libertas Leiden</t>
  </si>
  <si>
    <t>Breedzorg VOF</t>
  </si>
  <si>
    <t>ProfZorg (Haaglanden)</t>
  </si>
  <si>
    <t>*PrimaZorg</t>
  </si>
  <si>
    <t>Professionals in NAH B.V.</t>
  </si>
  <si>
    <t>Moni Care</t>
  </si>
  <si>
    <t>Buurtzorg Nederland regio Haaglanden</t>
  </si>
  <si>
    <t>Thuiszorg De Friese Wouden (Groningen)</t>
  </si>
  <si>
    <t>VVT regio Zwolle</t>
  </si>
  <si>
    <t>Versatility Thuiszorg regio Zwolle</t>
  </si>
  <si>
    <t>*450 Stichting 9nP</t>
  </si>
  <si>
    <t>*Stichting 10nP</t>
  </si>
  <si>
    <t>*450 Stichting 12nP</t>
  </si>
  <si>
    <t>Thuiszorg Diensten Centrale Friesland</t>
  </si>
  <si>
    <t>*450 HSK Hengelo, Twente</t>
  </si>
  <si>
    <t>*450 HSK Goes</t>
  </si>
  <si>
    <t>*450 HSK Alkmaar</t>
  </si>
  <si>
    <t>*450 HSK Arnhem</t>
  </si>
  <si>
    <t>*450 HSK Leeuwarden</t>
  </si>
  <si>
    <t>*450 HSK Zaandam</t>
  </si>
  <si>
    <t>*450 Max Ernst, regio Haaglanden</t>
  </si>
  <si>
    <t>*450 Max Ernst, regio Zwolle</t>
  </si>
  <si>
    <t>*450 Max Ernst, regio Noord-Holland Noord</t>
  </si>
  <si>
    <t>*450 Max Ernst, regio Nijmegen</t>
  </si>
  <si>
    <t>*450 Max Ernst, regio Zuidoost Brabant</t>
  </si>
  <si>
    <t>*Allerzorg, regio Apeldoorn Zutphen e.o.</t>
  </si>
  <si>
    <t>Allerzorg, regio Kennemerland</t>
  </si>
  <si>
    <t>Allerzorg, regio Noord Limburg</t>
  </si>
  <si>
    <t>Allerzorg, regio Gooi en Omstreken</t>
  </si>
  <si>
    <t>Allerzorg, regio Utrecht</t>
  </si>
  <si>
    <t>*450 Max Ernst, regio Utrecht</t>
  </si>
  <si>
    <t>RST Zorgverleners Goes</t>
  </si>
  <si>
    <t>Stichting Stoute Schoenen</t>
  </si>
  <si>
    <t>*450 NKCV</t>
  </si>
  <si>
    <t>Thuiszorg van Oranje Utrecht</t>
  </si>
  <si>
    <t>Care Company Rotterdam</t>
  </si>
  <si>
    <t>Maatschappelijk Ondersteuningsbureau</t>
  </si>
  <si>
    <t>Residentie Buitenzorg, Groningen</t>
  </si>
  <si>
    <t>Betere Thuiszorg Twente &amp; Achterhoek</t>
  </si>
  <si>
    <t>Thuiszorg Rondom</t>
  </si>
  <si>
    <t>Rinette Zorg</t>
  </si>
  <si>
    <t>Hospice De Regenboog</t>
  </si>
  <si>
    <t>Zorgmaatwerk</t>
  </si>
  <si>
    <t>Profijtzorg Utrecht</t>
  </si>
  <si>
    <t>RST Zorgverleners Utrecht</t>
  </si>
  <si>
    <t>Radar (Stedendriehoek)</t>
  </si>
  <si>
    <t>InterMediCare Thuiszorg Zuid Holland</t>
  </si>
  <si>
    <t>Thuiszorg Nederland (Amsterdam)</t>
  </si>
  <si>
    <t>NedZorg Haaglanden</t>
  </si>
  <si>
    <t>*450 Psygro Noord Holland Noord</t>
  </si>
  <si>
    <t>Zorgpunt Maastricht</t>
  </si>
  <si>
    <t>*450 Psycho Eindhoven</t>
  </si>
  <si>
    <t>ZorgBedrijf Noord Holland</t>
  </si>
  <si>
    <t>*Praktijk van Waterschoot</t>
  </si>
  <si>
    <t>*450 Autismetotaal.nl</t>
  </si>
  <si>
    <t>Stichting Zoe</t>
  </si>
  <si>
    <t>Roebia Zorg</t>
  </si>
  <si>
    <t>Spirit</t>
  </si>
  <si>
    <t>Joost Zorgt B.V.</t>
  </si>
  <si>
    <t>*Surivival</t>
  </si>
  <si>
    <t>*450 EDT Maastricht</t>
  </si>
  <si>
    <t>Dunya Zorg en Welzijn VOF (West Brabant)</t>
  </si>
  <si>
    <t>Thuiszorgnet Almere en Amsterdam, 't Gooi</t>
  </si>
  <si>
    <t>*Thuiszorg Maas en Roer TMR (COTL)</t>
  </si>
  <si>
    <t>NedZorg Woerden/Utrecht</t>
  </si>
  <si>
    <t>Thuiszorg Service Zwolle</t>
  </si>
  <si>
    <t>Thuiszorg Service Stedendriehoek</t>
  </si>
  <si>
    <t>Thuiszorg Service Gelderland</t>
  </si>
  <si>
    <t>Thuiszorg Service Drenthe</t>
  </si>
  <si>
    <t>*Thuiszorg Service Groningen</t>
  </si>
  <si>
    <t>*450 Mentaal Beter Groningen</t>
  </si>
  <si>
    <t>*450 Mentaal Beter Midden Holland</t>
  </si>
  <si>
    <t>*450 Mentaal Beter Noord Brabant en Limburg</t>
  </si>
  <si>
    <t>*450 Mentaal Beter Utrecht</t>
  </si>
  <si>
    <t>*450 Mentaal Beter Noord Holland Noord</t>
  </si>
  <si>
    <t>*450 Mentaal Beter Zuid West Nederland</t>
  </si>
  <si>
    <t>Actief Zorg, regio Noordoost Brabant</t>
  </si>
  <si>
    <t>*Zorggarant Thuiszorg, Apeldoorn Zutphen</t>
  </si>
  <si>
    <t>Zorggarant Thuiszorg, Groningen</t>
  </si>
  <si>
    <t>Zorggarant Thuiszorg (Arnhem)</t>
  </si>
  <si>
    <t>PartiCura (Haaglanden)</t>
  </si>
  <si>
    <t>'t Schiphuis</t>
  </si>
  <si>
    <t>Diaphora Zorgverlening</t>
  </si>
  <si>
    <t>Thuiszorg Diensten Centrale Zuid Holland Noord</t>
  </si>
  <si>
    <t>*450 Centrum Ortys</t>
  </si>
  <si>
    <t>Care Company, Amstelland en Meerlanden</t>
  </si>
  <si>
    <t>Allerzorg, regio Duin en Bollenstreek</t>
  </si>
  <si>
    <t>de Nieuwe Zorg Thuis (Haaglanden)</t>
  </si>
  <si>
    <t>Thuiszorgnet, regio Amstelland en Meerlanden</t>
  </si>
  <si>
    <t>Thuiszorg Groot Rijnland, Haaglanden</t>
  </si>
  <si>
    <t>Thuiszorg De Friese Wouden (Drenthe)</t>
  </si>
  <si>
    <t>InterCare, Den Haag</t>
  </si>
  <si>
    <t>*450-4009 Virenze (Midden Brabant)</t>
  </si>
  <si>
    <t>Raphaelstichting (V&amp;V)</t>
  </si>
  <si>
    <t>Huize Spaar en Hout/de Wildhoef</t>
  </si>
  <si>
    <t>De Wever</t>
  </si>
  <si>
    <t>*450 Ambulatorium Ottho Gerhard Heldring</t>
  </si>
  <si>
    <t>Vitras / CMD</t>
  </si>
  <si>
    <t>Quarijn</t>
  </si>
  <si>
    <t>Amaris Zorggroep (vh Zorgpalet Gooi en Vecht)</t>
  </si>
  <si>
    <t>Antroz</t>
  </si>
  <si>
    <t>Noorderboog</t>
  </si>
  <si>
    <t>Florence (Haaglanden)</t>
  </si>
  <si>
    <t>Schakelring</t>
  </si>
  <si>
    <t>Breede Vliet/Meeuwenhof</t>
  </si>
  <si>
    <t>Hooge-Werf/Klepperwei</t>
  </si>
  <si>
    <t>Savant</t>
  </si>
  <si>
    <t>MeanderGroep Zuid Limburg</t>
  </si>
  <si>
    <t>Amsta</t>
  </si>
  <si>
    <t>De Omring</t>
  </si>
  <si>
    <t>Attent, wonen welzijn zorg</t>
  </si>
  <si>
    <t>Osira Groep</t>
  </si>
  <si>
    <t>Stichting Voormekaar</t>
  </si>
  <si>
    <t>Blijf Groep, locatie Haarlem/IJmond</t>
  </si>
  <si>
    <t>*Mens en Welzijn Voorst (vervallen stgbud)</t>
  </si>
  <si>
    <t>Zorggroep Maas&amp;Waal</t>
  </si>
  <si>
    <t>Cordaan regio Oost en Diemen</t>
  </si>
  <si>
    <t>Careaz</t>
  </si>
  <si>
    <t>Zorggroep Sint Maarten, Lochem / Zutphen</t>
  </si>
  <si>
    <t>Zorggroep Sint Maarten, Twente</t>
  </si>
  <si>
    <t>ActiVite (Zuid Holland-Noord)</t>
  </si>
  <si>
    <t>*450-4009 Virenze, regio Zuid Limburg</t>
  </si>
  <si>
    <t>*Thuiszorg Groningen</t>
  </si>
  <si>
    <t>ZuidOostZorg</t>
  </si>
  <si>
    <t>*PerspeKtief</t>
  </si>
  <si>
    <t>Zorggroep Rijnmond</t>
  </si>
  <si>
    <t>Zorggroep Alblasserwaard</t>
  </si>
  <si>
    <t>Zorgaccent Amersfoort</t>
  </si>
  <si>
    <t>Zorgcentra De Ronde Venen</t>
  </si>
  <si>
    <t>Topaz</t>
  </si>
  <si>
    <t>*Verpleeghuis Talma Hus</t>
  </si>
  <si>
    <t>SamenZorg Diensten, Utrecht</t>
  </si>
  <si>
    <t>Stichting De Kreite (Zorgstichting t Heem)</t>
  </si>
  <si>
    <t>Buurtzorg Nederland regio Apeldoorn-Zutphen</t>
  </si>
  <si>
    <t>AlantisZorg Stichting</t>
  </si>
  <si>
    <t>*Allerzorg regio Twente</t>
  </si>
  <si>
    <t>JonkersZorg</t>
  </si>
  <si>
    <t>Exploitatie Hospice Alkmaar</t>
  </si>
  <si>
    <t>Gunst Zorg</t>
  </si>
  <si>
    <t>Thuiszorg Groot Gelre (Arnhem)</t>
  </si>
  <si>
    <t>Breederzorg Thuiszorg</t>
  </si>
  <si>
    <t>Buurtzorg Nederland regio Nijmegen</t>
  </si>
  <si>
    <t>Buurtzorg Nederland regio West Brabant</t>
  </si>
  <si>
    <t>PartiCura (Friesland)</t>
  </si>
  <si>
    <t>Van de Dool Zorg &amp; Begeleiding</t>
  </si>
  <si>
    <t>Stichting Cirya regio Waardenland</t>
  </si>
  <si>
    <t>Care Company, Amsterdam</t>
  </si>
  <si>
    <t>NedZorg Alphen aan den Rijn</t>
  </si>
  <si>
    <t>Zorg Advies Bureau Haaglanden</t>
  </si>
  <si>
    <t>Cordaan, In het Zomerpark</t>
  </si>
  <si>
    <t>Zorgconcept regio Amsterdam</t>
  </si>
  <si>
    <t>Thuiszorg Samen Verder</t>
  </si>
  <si>
    <t>Zorggarant Thuiszorg,Utrecht</t>
  </si>
  <si>
    <t>SamenZorg Diensten, Groningen</t>
  </si>
  <si>
    <t>Diabetescirkel Kop van Noord-Holland</t>
  </si>
  <si>
    <t>Buurtzorg Nederland regio Drenthe</t>
  </si>
  <si>
    <t>/Thuiszorg Zorg voor Mensen</t>
  </si>
  <si>
    <t>Profijtzorg Rotterdam</t>
  </si>
  <si>
    <t>Thuiszorgburo Markanto (Zuid-Limburg)</t>
  </si>
  <si>
    <t>*Zorggarant Thuiszorg Rotterdam</t>
  </si>
  <si>
    <t>Thuishulp Zorgzaam</t>
  </si>
  <si>
    <t>Me-De-Rect Zorgservice</t>
  </si>
  <si>
    <t>ZorgBewust Verpleging en Verzorging BV</t>
  </si>
  <si>
    <t>Curadomi Kapelle / Sint Annaland</t>
  </si>
  <si>
    <t>*Thuiszorg Centrale Flevoland BV</t>
  </si>
  <si>
    <t>Curadomi Zwolle</t>
  </si>
  <si>
    <t>Curadomi Nijmegen</t>
  </si>
  <si>
    <t>Curadomi Zuid Holland Noord</t>
  </si>
  <si>
    <t>Thuiszorg H+B Amsterdam</t>
  </si>
  <si>
    <t>Profijtzorg Haaglanden</t>
  </si>
  <si>
    <t>Thuiszorg Diensten Centrale Zeeland</t>
  </si>
  <si>
    <t>Thuiszorg Diakonie Zaanstreek</t>
  </si>
  <si>
    <t>Thuiszorg Nederland (Zeeland)</t>
  </si>
  <si>
    <t>Thuiszorg Nederland (Flevoland)</t>
  </si>
  <si>
    <t>NedZorg Rotterdam</t>
  </si>
  <si>
    <t>Thuiszorg Midden-Gelderland regio Nijmegen</t>
  </si>
  <si>
    <t>Zorggarant Thuiszorg Drenthe Zwolle</t>
  </si>
  <si>
    <t>Razorg Noordoost, Zwolle</t>
  </si>
  <si>
    <t>*Dienstenwinkel Purmerend</t>
  </si>
  <si>
    <t>De Omring Purmerend</t>
  </si>
  <si>
    <t>CCC Zorg Kennemerland</t>
  </si>
  <si>
    <t>Zorg op Maat bv</t>
  </si>
  <si>
    <t>CCC Zorg Zuid Hollandse Eilanden</t>
  </si>
  <si>
    <t>Samenzorg Diensten, Drenthe</t>
  </si>
  <si>
    <t>Thuiszorg H+B Zuid-Holland Noord</t>
  </si>
  <si>
    <t>Agathos Thuiszorg Zuid West Nederland</t>
  </si>
  <si>
    <t>Thuiszorg Diensten Centrale Noordoost Brabant</t>
  </si>
  <si>
    <t>*ZigZagZorg B.V</t>
  </si>
  <si>
    <t>Residentie Buitenzorg, Drenthe</t>
  </si>
  <si>
    <t>Antonius Ziekenhuis AWBZ</t>
  </si>
  <si>
    <t>Razorg-Zuid</t>
  </si>
  <si>
    <t>RegiZorg B.V.</t>
  </si>
  <si>
    <t>Thuiszorgburo Markanto (Noord-Limburg)</t>
  </si>
  <si>
    <t>Particura (Amsterdam)</t>
  </si>
  <si>
    <t>Amaris Zorggroep</t>
  </si>
  <si>
    <t>Stichting Inovum</t>
  </si>
  <si>
    <t>De Borg</t>
  </si>
  <si>
    <t>SVRZ regio Oosterschelde (vh Poelwijck-De Kraayert</t>
  </si>
  <si>
    <t>Stichting Waardeburgh</t>
  </si>
  <si>
    <t>Woonzorggroep Samen</t>
  </si>
  <si>
    <t>Stichting Alkcare</t>
  </si>
  <si>
    <t>Woonzorgcentra DSV</t>
  </si>
  <si>
    <t>Orbis Thuis (Zuid-Limburg)</t>
  </si>
  <si>
    <t>Vitalis Zorg Groep</t>
  </si>
  <si>
    <t>Zorgcentra Laak&amp;Eem</t>
  </si>
  <si>
    <t>G.O.Z.L. Ouderenzorg</t>
  </si>
  <si>
    <t>Livio, Wonen-met-zorg (vh 'Breeder veld')</t>
  </si>
  <si>
    <t>Vivre</t>
  </si>
  <si>
    <t>Pleyade</t>
  </si>
  <si>
    <t>Proteion Zorgcentra in Midden-Limburg</t>
  </si>
  <si>
    <t>Omnizorg Noord-Kennemerland</t>
  </si>
  <si>
    <t>Zorggroep Noorderbreedte</t>
  </si>
  <si>
    <t>tanteLouise, Wonen-met-zorg</t>
  </si>
  <si>
    <t>Habicura</t>
  </si>
  <si>
    <t>West-Friese Zorggroep De Omring</t>
  </si>
  <si>
    <t>Livio, Wonen-met-zorg Haaksbergen/Berkelland</t>
  </si>
  <si>
    <t>Verenigde Zorgcentra Schijndel</t>
  </si>
  <si>
    <t>Verpleeg- en zorgcentrum LindeStede</t>
  </si>
  <si>
    <t>J.A.B.C. Beth Shalom</t>
  </si>
  <si>
    <t>Flevohuis</t>
  </si>
  <si>
    <t>Pieter van Foreest (vh Zorgkring Westland)</t>
  </si>
  <si>
    <t>Johanniter Tehuis Theodotion</t>
  </si>
  <si>
    <t>Swinhove Zorgorganisatie</t>
  </si>
  <si>
    <t>Verpleeg- en Verzorgingshuis De Leystroom</t>
  </si>
  <si>
    <t>Zorgcombinatie Nieuwe Maas</t>
  </si>
  <si>
    <t>Raffy, voor Molukse en Indische Ouderen</t>
  </si>
  <si>
    <t>Sint Elisabeth</t>
  </si>
  <si>
    <t>Nusantara</t>
  </si>
  <si>
    <t>WWZ</t>
  </si>
  <si>
    <t>Zorggroep Noord Dijk Noord</t>
  </si>
  <si>
    <t>Woon- en Zorgcentra Haaglanden</t>
  </si>
  <si>
    <t>Zorgpartners Midden-Holland</t>
  </si>
  <si>
    <t>Laurens (Zuid Hollandse Eilanden)</t>
  </si>
  <si>
    <t>Netwerk Zorgaanbieders Rijnmond (Rotterdam)</t>
  </si>
  <si>
    <t>Circonflex, stichting voor zorg en wonen</t>
  </si>
  <si>
    <t>Zorggroep Rijnmond inzake Siloam</t>
  </si>
  <si>
    <t>R.K. Stichting Ludgerus</t>
  </si>
  <si>
    <t>ZorgBalans Groep</t>
  </si>
  <si>
    <t>Zorggroep Tangenborgh</t>
  </si>
  <si>
    <t>Osira Groep (Fontis Amsterdam)</t>
  </si>
  <si>
    <t>Ter Weel</t>
  </si>
  <si>
    <t>zorg / wonen-zorg Lochem 'De Hoge Weide'</t>
  </si>
  <si>
    <t>Verpleging en Verzorging Beukenstein</t>
  </si>
  <si>
    <t>Sint Jozefoord</t>
  </si>
  <si>
    <t>Vilente</t>
  </si>
  <si>
    <t>Huize Mater Misericordiae</t>
  </si>
  <si>
    <t>Woonzorgcentra Zuiderhout</t>
  </si>
  <si>
    <t>Mediomare</t>
  </si>
  <si>
    <t>Zorgcentra De Rietlanden</t>
  </si>
  <si>
    <t>*Meavita WoonZorg</t>
  </si>
  <si>
    <t>De Blije Borgh</t>
  </si>
  <si>
    <t>Saffier</t>
  </si>
  <si>
    <t>Zorgcentra Pantein (Gennep)</t>
  </si>
  <si>
    <t>Zorggroep Ganzestad</t>
  </si>
  <si>
    <t>Auxilium, zorg &amp; welzijn</t>
  </si>
  <si>
    <t>De Kooimeer Zorgcentrum voor Ouderen</t>
  </si>
  <si>
    <t>Woon- en zorgcentrum "De Nieuwpoort"</t>
  </si>
  <si>
    <t>Oosterlengte</t>
  </si>
  <si>
    <t>Humanitas</t>
  </si>
  <si>
    <t>Woonzorgconcern IJsselheem</t>
  </si>
  <si>
    <t>Zorgcombinatie Zwolle</t>
  </si>
  <si>
    <t>Oranje Nassau's Oord</t>
  </si>
  <si>
    <t>Orbis (Zuid-Limburg)</t>
  </si>
  <si>
    <t>Christelijke Zorgvoorzieningen De Borg</t>
  </si>
  <si>
    <t>Crabbehoff</t>
  </si>
  <si>
    <t>Elisabeth</t>
  </si>
  <si>
    <t>Prof. dr. G. Heymansstichting</t>
  </si>
  <si>
    <t>Osira Groep (Antaris)</t>
  </si>
  <si>
    <t>de Sterren / Vitalis WoonZorg Groep</t>
  </si>
  <si>
    <t>Axion, Zorg &amp; Wonen</t>
  </si>
  <si>
    <t>Atlant Zorggroep</t>
  </si>
  <si>
    <t>Zorggroep Elde</t>
  </si>
  <si>
    <t>Stromenland</t>
  </si>
  <si>
    <t>Stichting Azora</t>
  </si>
  <si>
    <t>Zorggroep Drenthe (Friesland)</t>
  </si>
  <si>
    <t>Florence (Delft Westland Oostland)</t>
  </si>
  <si>
    <t>Dunya Zorg en Welzijn (Rotterdam)</t>
  </si>
  <si>
    <t>Zorggroep Solis (Apeldoorn Zutphen)</t>
  </si>
  <si>
    <t>Ina Koning (Friesland)</t>
  </si>
  <si>
    <t>ROZA zorg</t>
  </si>
  <si>
    <t>Werkprojecten Groep (Friesland)</t>
  </si>
  <si>
    <t>Multi Maatzorg BV</t>
  </si>
  <si>
    <t>Profzorg  (Zuid-Holland Noord)</t>
  </si>
  <si>
    <t>Bureau SPV BV (Midden IJssel)</t>
  </si>
  <si>
    <t>Max Ernst Groningen</t>
  </si>
  <si>
    <t>CCC zorg Rotterdam</t>
  </si>
  <si>
    <t>Bij: Bijkomende kosten (o.a. sloopkosten, bouwrijp maken grond e.d.)</t>
  </si>
  <si>
    <t>(Geplande) aanvangsdatum van de (ver)bouw</t>
  </si>
  <si>
    <t>(Geplande) opleverdatum van de (ver)bouw</t>
  </si>
  <si>
    <t>Offerte of facturen inzake eventuele bijkomende kosten.</t>
  </si>
  <si>
    <t>Accountantsverklaring boekwaardes conform jaarrekening.</t>
  </si>
  <si>
    <t>Verklaring financier(s).</t>
  </si>
  <si>
    <t>Toelating cq bouwvergunning inzake geplande investeringen.</t>
  </si>
  <si>
    <t>nvt</t>
  </si>
  <si>
    <t>Aantal bijgevoegde bijlagen:</t>
  </si>
  <si>
    <t>(Zie tabblad Gegevens)</t>
  </si>
  <si>
    <t>Aangevraagde jaarlijkse (versnelde) afschrijving</t>
  </si>
  <si>
    <t>Door ondertekening van het 'Aanvraagformulier bouwimpuls' verklaren zowel het bestuur van de zorgaanbieder alsook het zorgkantoor dat de aanvraag naar waarheid is ingevuld én dat alle relevante bijlagen meegestuurd zijn. Daarnaast verzoeken partijen om bij het vaststellen van de aanvaardbare kosten van de zorgaanbieder rekening te houden met het in deze aanvraag opgenomen bedrag inzake de bouwimpulsgelden.</t>
  </si>
  <si>
    <t>Overzicht toelatingen cq bouwvergunningen</t>
  </si>
  <si>
    <t>Groningen</t>
  </si>
  <si>
    <t>ECAO</t>
  </si>
  <si>
    <t>Orthopedagogisch Behandelinstituut Schreuder</t>
  </si>
  <si>
    <t>Friesland</t>
  </si>
  <si>
    <t>JJAE</t>
  </si>
  <si>
    <t>De Plaatse (Zuidoost-Brabant)</t>
  </si>
  <si>
    <t>Drenthe</t>
  </si>
  <si>
    <t>TWES</t>
  </si>
  <si>
    <t>Twentse Zorgcentra</t>
  </si>
  <si>
    <t>Niet invullen</t>
  </si>
  <si>
    <t>Zwolle</t>
  </si>
  <si>
    <t>Cello</t>
  </si>
  <si>
    <t>AVR</t>
  </si>
  <si>
    <t>Twente</t>
  </si>
  <si>
    <t>S&amp;L Zorg</t>
  </si>
  <si>
    <t>Datum</t>
  </si>
  <si>
    <t>PepijnPaulus (Noord-Limburg)</t>
  </si>
  <si>
    <t>Apeldoorn Zutphen E.O.</t>
  </si>
  <si>
    <t>cat.</t>
  </si>
  <si>
    <t>nr.</t>
  </si>
  <si>
    <t>Medewerker</t>
  </si>
  <si>
    <t>PepijnPaulus (Zuid-Limburg)</t>
  </si>
  <si>
    <t>Midden Ijssel</t>
  </si>
  <si>
    <t>Versiedatum</t>
  </si>
  <si>
    <t>Arnhem</t>
  </si>
  <si>
    <t>Baalderborg (Zwolle)</t>
  </si>
  <si>
    <t>Systeemdatum</t>
  </si>
  <si>
    <t>Nijmegen</t>
  </si>
  <si>
    <t>Baalderborg (Twente)</t>
  </si>
  <si>
    <t>Utrecht</t>
  </si>
  <si>
    <t>*Het Gors</t>
  </si>
  <si>
    <t>Flevoland</t>
  </si>
  <si>
    <t>De Reeve (Zwolle)</t>
  </si>
  <si>
    <t>GVER</t>
  </si>
  <si>
    <t>Dreei</t>
  </si>
  <si>
    <t>'T Gooi</t>
  </si>
  <si>
    <t>Noord-Holland Noord</t>
  </si>
  <si>
    <t>BOPT</t>
  </si>
  <si>
    <t>IJsselwelle</t>
  </si>
  <si>
    <t>Naam</t>
  </si>
  <si>
    <t>Kennemerland</t>
  </si>
  <si>
    <t>Plaats</t>
  </si>
  <si>
    <t>Zaanstreek/Waterland</t>
  </si>
  <si>
    <t>Osira Groep (Amstelrade)</t>
  </si>
  <si>
    <t>Contactpersoon</t>
  </si>
  <si>
    <t>Amsterdam</t>
  </si>
  <si>
    <t>Nieuw Unicum</t>
  </si>
  <si>
    <t>Telefoon</t>
  </si>
  <si>
    <t>HHES</t>
  </si>
  <si>
    <t>*Rijnlands Voorzieningen Centrum</t>
  </si>
  <si>
    <t>Amstelland En De Meerlanden</t>
  </si>
  <si>
    <t>E-mail</t>
  </si>
  <si>
    <t>Heliomare (Zaanstreek/Waterland)</t>
  </si>
  <si>
    <t>Zuid Holland Noord</t>
  </si>
  <si>
    <t>Haaglanden</t>
  </si>
  <si>
    <t>Heliomare (Kennemerland)</t>
  </si>
  <si>
    <t>Delft Westland Oostland</t>
  </si>
  <si>
    <t>Midden-Holland</t>
  </si>
  <si>
    <t>Rotterdam</t>
  </si>
  <si>
    <t>Nieuwe Waterweg Noord</t>
  </si>
  <si>
    <t>Zuid-Hollandse Eilanden</t>
  </si>
  <si>
    <t>Waardenland</t>
  </si>
  <si>
    <t>West-Brabant</t>
  </si>
  <si>
    <t>Zeeland</t>
  </si>
  <si>
    <t>Midden-Brabant</t>
  </si>
  <si>
    <t>Noordoost-Brabant</t>
  </si>
  <si>
    <t>FKLR</t>
  </si>
  <si>
    <t>Zuidoost-Brabant</t>
  </si>
  <si>
    <t>Noord-Limburg</t>
  </si>
  <si>
    <t>Zuid-Limburg</t>
  </si>
  <si>
    <t>Siloah (Zeeland)</t>
  </si>
  <si>
    <t>Siloah (Midden-Holland)</t>
  </si>
  <si>
    <t>NAW: ZA, ZK, Nza medew.</t>
  </si>
  <si>
    <t>*Het Gors / ZLG</t>
  </si>
  <si>
    <t>Woon- en Zorgvoorzieningen voor jeugdigen</t>
  </si>
  <si>
    <t>De Parabool</t>
  </si>
  <si>
    <t>Steinmetz (Haaglanden)</t>
  </si>
  <si>
    <t>Steinmetz (Rotterdam)</t>
  </si>
  <si>
    <t>MBOX</t>
  </si>
  <si>
    <t>De Okkernoot</t>
  </si>
  <si>
    <t>*Revalidatiecentrum Leypark</t>
  </si>
  <si>
    <t>*SWLC</t>
  </si>
  <si>
    <t>Gemiva-SVG Groep (Zuid-Holland Noord)</t>
  </si>
  <si>
    <t>Gemiva-SVG Groep (Haaglanden)</t>
  </si>
  <si>
    <t>Gemiva-SVG Groep (Midden-Holland)</t>
  </si>
  <si>
    <t>Gemiva-SVG Groep (Rotterdam)</t>
  </si>
  <si>
    <t>Effatha Guyot Zorg</t>
  </si>
  <si>
    <t>Sensis (West-Brabant)</t>
  </si>
  <si>
    <t>Hanzeborg</t>
  </si>
  <si>
    <t>Hoeve Boschoord</t>
  </si>
  <si>
    <t>OlmenEs</t>
  </si>
  <si>
    <t>ThuisinWonen</t>
  </si>
  <si>
    <t>MELI</t>
  </si>
  <si>
    <t>Amant</t>
  </si>
  <si>
    <t>Talant (Friesland)</t>
  </si>
  <si>
    <t>Maeykehiem</t>
  </si>
  <si>
    <t>YMER</t>
  </si>
  <si>
    <t>Esdege/Reigersdaal</t>
  </si>
  <si>
    <t>Koraal Groep (Midden-Brabant)</t>
  </si>
  <si>
    <t>Tot verzorging van VG (Nijmegen)</t>
  </si>
  <si>
    <t>Tot verzorging van VG (Zeeland)</t>
  </si>
  <si>
    <t>Intramurale Zorg Adullam (Apeldoorn)</t>
  </si>
  <si>
    <t>Bronlaak-Heimdal (Noordoost Brabant)</t>
  </si>
  <si>
    <t>De Wendel</t>
  </si>
  <si>
    <t>Reinaerde</t>
  </si>
  <si>
    <t>Zonnehuizen Kind en Jeugd (Veldheim-Stenia)</t>
  </si>
  <si>
    <t>*Ons Tweede Thuis</t>
  </si>
  <si>
    <t>Orion</t>
  </si>
  <si>
    <t>Humanitas DMH (AGIS, Utrecht)</t>
  </si>
  <si>
    <t>Humanitas DMH (Zuid-Hollandse Eilanden)</t>
  </si>
  <si>
    <t>Humanitas DMH (Haaglanden)</t>
  </si>
  <si>
    <t>Humanitas DMH (Groningen)</t>
  </si>
  <si>
    <t>Humanitas DMH (Zwolle)</t>
  </si>
  <si>
    <t>Humanitas DMH (Noordoost-Brabant)</t>
  </si>
  <si>
    <t>Humanitas DMH (AGIS, Apeldoorn/Zutphen)</t>
  </si>
  <si>
    <t>Humanitas DMH (Arnhem)</t>
  </si>
  <si>
    <t>Humanitas DMH (Midden-Holland)</t>
  </si>
  <si>
    <t>Altrecht</t>
  </si>
  <si>
    <t>ORO</t>
  </si>
  <si>
    <t>Vizier (Nijmegen)</t>
  </si>
  <si>
    <t>Vizier (Noordoost-Brabant)</t>
  </si>
  <si>
    <t>De Zijlen</t>
  </si>
  <si>
    <t>De Waalborg</t>
  </si>
  <si>
    <t>De Passerel</t>
  </si>
  <si>
    <t>Diomage</t>
  </si>
  <si>
    <t>Andre Stichting</t>
  </si>
  <si>
    <t>De Bruggen (Nieuwe Waterweg Noord)</t>
  </si>
  <si>
    <t>De Opbouw (AGIS, Apeldoorn Zutphen)</t>
  </si>
  <si>
    <t>De Bruggen (Zuid-Holland Noord)</t>
  </si>
  <si>
    <t>De Bruggen (Haaglanden)</t>
  </si>
  <si>
    <t>De Opbouw (Utrecht) Kastanje</t>
  </si>
  <si>
    <t>De Opbouw (AGIS, Utrecht)</t>
  </si>
  <si>
    <t>De Driestroom (Arnhem)</t>
  </si>
  <si>
    <t>De Opbouw (Noord-Holland Noord)</t>
  </si>
  <si>
    <t>De Driestroom (Nijmegen)</t>
  </si>
  <si>
    <t>De Opbouw (Amstelland en de Meerlanden)</t>
  </si>
  <si>
    <t>Paus Johannes XXIII (Rotterdam)</t>
  </si>
  <si>
    <t>Paus Johannes XXIII (Delft Westland Oostland)</t>
  </si>
  <si>
    <t>Steinmetz de Compaan</t>
  </si>
  <si>
    <t>Paus Johannes XXIII (Nieuwe Waterweg Noord)</t>
  </si>
  <si>
    <t>Ipse (Delft Westland Oostland)</t>
  </si>
  <si>
    <t>Filadelfia Zorgverlening (Zuid Hollandse Eilanden)</t>
  </si>
  <si>
    <t>Ipse (Haaglanden)</t>
  </si>
  <si>
    <t>Ipse (Zuid-Holland-Noord)</t>
  </si>
  <si>
    <t>Amarant (West-Brabant)</t>
  </si>
  <si>
    <t>Ipse (Zuid-Hollandse Eilanden)</t>
  </si>
  <si>
    <t>Amarant (Midden-Brabant)</t>
  </si>
  <si>
    <t>Ipse (Nieuwe Waterweg Noord)</t>
  </si>
  <si>
    <t>SOVAK</t>
  </si>
  <si>
    <t>Jeugdhuis Middelveld</t>
  </si>
  <si>
    <t>VLG (Noordoost-Brabant)</t>
  </si>
  <si>
    <t>DKJ</t>
  </si>
  <si>
    <t>Zonhove</t>
  </si>
  <si>
    <t>Syndion (Waardenland)</t>
  </si>
  <si>
    <t>Nieuw Woelwijck</t>
  </si>
  <si>
    <t>Ilmarinen</t>
  </si>
  <si>
    <t>De Lichtenvoorde</t>
  </si>
  <si>
    <t>Pameijer GZ (Rotterdam)</t>
  </si>
  <si>
    <t>Pameijer GZ (Zuid-Hollandse Eilanden)</t>
  </si>
  <si>
    <t>Zorg Adullam (Arnhem) (vh OGGIN)</t>
  </si>
  <si>
    <t>Kleur kinder- en jeugdzorg (vh De Trimaran)</t>
  </si>
  <si>
    <t>FRION</t>
  </si>
  <si>
    <t>Triade</t>
  </si>
  <si>
    <t>Amerpoort</t>
  </si>
  <si>
    <t>De Waerden (Noord-Holland Noord)</t>
  </si>
  <si>
    <t>De Waerden (Kennemerland)</t>
  </si>
  <si>
    <t>'s Heeren Loo (Groningen)</t>
  </si>
  <si>
    <t>'s Heeren Loo (Flevoland)</t>
  </si>
  <si>
    <t>'s Heeren Loo (AGIS, Apeldoorn Zutphen)</t>
  </si>
  <si>
    <t>'s Heeren Loo (Arnhem)</t>
  </si>
  <si>
    <t>'s Heeren Loo (AGIS, Utrecht)</t>
  </si>
  <si>
    <t>'s Heeren Loo (Noord-Holland Noord)</t>
  </si>
  <si>
    <t>'s Heeren Loo (Zuid-Holland Noord)</t>
  </si>
  <si>
    <t>'s Heeren Loo (Delft Westland Oostland)</t>
  </si>
  <si>
    <t>'s Heeren Loo (Waardenland)</t>
  </si>
  <si>
    <t>Careander (Zwolle)</t>
  </si>
  <si>
    <t>Careander (Arnhem)</t>
  </si>
  <si>
    <t>Fatima</t>
  </si>
  <si>
    <t>De Rozelaar</t>
  </si>
  <si>
    <t>Christophorus</t>
  </si>
  <si>
    <t>*Bartimeus</t>
  </si>
  <si>
    <t>Sinai Centrum</t>
  </si>
  <si>
    <t>*De Hartekamp Groep</t>
  </si>
  <si>
    <t>*Nifterlake</t>
  </si>
  <si>
    <t>Herman Frantsenhuizen</t>
  </si>
  <si>
    <t>Sjaloom Zorg</t>
  </si>
  <si>
    <t>Arduin</t>
  </si>
  <si>
    <t>Tragel</t>
  </si>
  <si>
    <t>AZZ</t>
  </si>
  <si>
    <t>De Beukenhof</t>
  </si>
  <si>
    <t>Prisma</t>
  </si>
  <si>
    <t>Instituut Sint Marie</t>
  </si>
  <si>
    <t>Philadelphia Zorg (Twente)</t>
  </si>
  <si>
    <t>Philadelphia Zorg (AGIS, Apeldoorn Zutphen)</t>
  </si>
  <si>
    <t>Philadelphia Zorg (Arnhem)</t>
  </si>
  <si>
    <t>Philadelphia Zorg (AGIS, Utrecht)</t>
  </si>
  <si>
    <t>Philadelphia Zorg (Noord-Holland-Noord)</t>
  </si>
  <si>
    <t>Philadelphia Zorg (Zaanstreek/Waterland)</t>
  </si>
  <si>
    <t>Philadelphia Zorg (Kennemerland)</t>
  </si>
  <si>
    <t>Philadelphia Zorg (AGIS, Amsterdam)</t>
  </si>
  <si>
    <t>Philadelphia Zorg (AGIS, 't Gooi)</t>
  </si>
  <si>
    <t>Philadelphia Zorg (Haaglanden)</t>
  </si>
  <si>
    <t>Philadelphia Zorg (Zuid-Hollandse Eilanden)</t>
  </si>
  <si>
    <t>Philadelphia Zorg (Zuid-Holland Noord)</t>
  </si>
  <si>
    <t>Philadelphia Zorg (Delft Westland Oostland)</t>
  </si>
  <si>
    <t>Philadelphia Zorg (Midden-Holland)</t>
  </si>
  <si>
    <t>Philadelphia Zorg (Nieuwe Waterweg-Noord)</t>
  </si>
  <si>
    <t>Philadelphia Zorg (Friesland)</t>
  </si>
  <si>
    <t>Philadelphia Zorg (Zuid-Limburg)</t>
  </si>
  <si>
    <t>Bijgevoegd</t>
  </si>
  <si>
    <t>Tabblad voorblad</t>
  </si>
  <si>
    <t xml:space="preserve">  Sector</t>
  </si>
  <si>
    <t xml:space="preserve">  GHZ</t>
  </si>
  <si>
    <t xml:space="preserve">  V&amp;V</t>
  </si>
  <si>
    <t xml:space="preserve"> Uitsplitsing naar de diverse panden genoemd in de goedkeuringen</t>
  </si>
  <si>
    <t xml:space="preserve"> Pand 1</t>
  </si>
  <si>
    <t xml:space="preserve"> Pand 2</t>
  </si>
  <si>
    <t xml:space="preserve"> Pand 3</t>
  </si>
  <si>
    <t xml:space="preserve"> Pand 4</t>
  </si>
  <si>
    <t xml:space="preserve"> Pand 5</t>
  </si>
  <si>
    <t xml:space="preserve"> Pand</t>
  </si>
  <si>
    <t xml:space="preserve"> Naam cq adres pand</t>
  </si>
  <si>
    <t xml:space="preserve"> kenmerk</t>
  </si>
  <si>
    <t xml:space="preserve"> Datum cq </t>
  </si>
  <si>
    <t>Tabblad gegevens</t>
  </si>
  <si>
    <t>Regel</t>
  </si>
  <si>
    <t>Offerte of overige documentatie waaruit de te verwachten opbrengst van het af te stoten onroerend goed blijkt.</t>
  </si>
  <si>
    <t>Aanvraagformulier bouwimpuls AWBZ</t>
  </si>
  <si>
    <t>Aantal plaatsen waarvan de privacyproblematiek aangepakt wordt</t>
  </si>
  <si>
    <t>Aantal plaatsen waavan de privacyproblematiek opgelost is na uitvoering van de bouwplannen</t>
  </si>
  <si>
    <t>Philadelphia Zorg (Zeeland)</t>
  </si>
  <si>
    <t>Philadelphia Zorg (Noordoost-Brabant)</t>
  </si>
  <si>
    <t>Philadelphia Zorg (Flevoland)</t>
  </si>
  <si>
    <t>Philadelphia Zorg (Waardenland)</t>
  </si>
  <si>
    <t>Visio, LSSB (Groningen)</t>
  </si>
  <si>
    <t>Visio, LSSB (AGIS, 't Gooi)</t>
  </si>
  <si>
    <t>Visio, LSSB (Drenthe)</t>
  </si>
  <si>
    <t>Visio, LSSB (Rotterdam)</t>
  </si>
  <si>
    <t>Visio, LSSB (AGIS, Apeldoorn Zutphen)</t>
  </si>
  <si>
    <t>Daelzicht (Noord-Limburg)</t>
  </si>
  <si>
    <t>Daelzicht (Zuid-Limburg)</t>
  </si>
  <si>
    <t>Zuidwester (Zuid-Hollandse Eilanden)</t>
  </si>
  <si>
    <t>Zuidwester (Zeeland)</t>
  </si>
  <si>
    <t>Siza Dorp Groep (Arnhem)</t>
  </si>
  <si>
    <t>Siza Dorp Groep (AGIS, Apeldoorn Zutphen e.o)</t>
  </si>
  <si>
    <t>Raphaelstichting (Noord-Holland Noord)</t>
  </si>
  <si>
    <t>Raphaelstichting (Zaanstreek/Waterland)</t>
  </si>
  <si>
    <t>Vanboeijen</t>
  </si>
  <si>
    <t xml:space="preserve">Gevraagd wordt naar de huidige boekwaarde van het te renoveren of te vervangen onroerende goed conform de jaarrekening 2008. Let op:  Voor zover het project slechts een deel van het onroerend goed betreft mag alleen dat deel van de boekwaarde opgegeven worden dat betrekking heeft op de te renoveren/vernieuwen plaatsen. Een voorbeeld hiervan is het project waarin een verpleeghuis slechts 1 van de 5 verdiepingen renoveert. In dit geval mag slechts de aan deze verdieping toe te rekenen boekwaarde bij deze aanvraag betrokken worden. </t>
  </si>
  <si>
    <t>Verpleeghuis Sonneburgh, locatie Groene Kruisweg</t>
  </si>
  <si>
    <t>Verpleeghuis Pniel</t>
  </si>
  <si>
    <t>Rheumaverpleeghuis</t>
  </si>
  <si>
    <t>Verpleeghuis Waerthove</t>
  </si>
  <si>
    <t>Verpleeghuis De Samaritaan</t>
  </si>
  <si>
    <t>Verpleeghuis Ter Schorre</t>
  </si>
  <si>
    <t>Het Zonnehuis-Doorn</t>
  </si>
  <si>
    <t>Verpleeghuis Sint Vincentiushuis</t>
  </si>
  <si>
    <t>Verpleeghuis Eikendonk</t>
  </si>
  <si>
    <t>Verpleeghuis Dorestad</t>
  </si>
  <si>
    <t>Verpleeghuis Zevenaar</t>
  </si>
  <si>
    <t>Verpleeghuis Bruggerbosch</t>
  </si>
  <si>
    <t>Verpleeghuis De Buitenhof</t>
  </si>
  <si>
    <t>Verpleeghuis De Meent</t>
  </si>
  <si>
    <t>Novel zorg &amp; wonen locatie Wendhorst</t>
  </si>
  <si>
    <t>Verpleeghuis Den Koogh</t>
  </si>
  <si>
    <t>Verpleeghuis Salem</t>
  </si>
  <si>
    <t>Verpleeghuis Aleida Kramer</t>
  </si>
  <si>
    <t>Verpleeghuis Bergweide</t>
  </si>
  <si>
    <t>Verpleeghuis De Voord</t>
  </si>
  <si>
    <t>Verpleeghuis Binnenhaeghe</t>
  </si>
  <si>
    <t>Verpleeghuis Daelhoven</t>
  </si>
  <si>
    <t>Leendert Mees Verpleeghuis</t>
  </si>
  <si>
    <t>Gooizicht, christelijk verpleeghuis</t>
  </si>
  <si>
    <t>Gelders Hof verpleeghuis en reactiveringscentrum</t>
  </si>
  <si>
    <t>Verpleeghuis Het Parkhuis</t>
  </si>
  <si>
    <t>ZuidOostZorg (Bertilla)</t>
  </si>
  <si>
    <t>Verpleeghuis 't Nieuwe Gasthuis</t>
  </si>
  <si>
    <t>Verpleeghuis Nebo</t>
  </si>
  <si>
    <t>Behandel- en Verpleegcentrum Mechropa</t>
  </si>
  <si>
    <t>Verpleeghuis Rudolf Steiner</t>
  </si>
  <si>
    <t>Verpleeghuis Clara Feyoena Heem</t>
  </si>
  <si>
    <t>Stichting Heemswijk</t>
  </si>
  <si>
    <t>Verpleeghuis Den Weeligenberg</t>
  </si>
  <si>
    <t>Verpleeghuis Bovenwegen</t>
  </si>
  <si>
    <t>Verpleeghuis Lingesteyn</t>
  </si>
  <si>
    <t>Toelichting</t>
  </si>
  <si>
    <t xml:space="preserve">Het formulier dient volledig ingevuld en ondertekent door beide partijen, voorzien van alle benodigde bijlagen, voor 1 novemberr 2009 door de NZa ontvangen te zijn. </t>
  </si>
  <si>
    <t>Op dit tabblad kunt u een opgave doen van de projecten waarvoor een aanvraag bouwimpuls wordt gedaan. Van maximaal 5 projecten kunt u hier de gevraagde gegevens invullen. Indien u voor meer projecten een aanvraag wilt indienen kunt u een 2e formulier invullen en de totaaltelling daarvan als saldopost opvoeren bij de gegevens van "Pand 5". In dit geval kunt u als omschrijving van het project de titel "Subtotaal vervolgblad" hanteren.</t>
  </si>
  <si>
    <t xml:space="preserve">Op deze regel wordt gevraagd naar het totale aantal privacy-plaatsen in de te renoveren of vervangen panden. </t>
  </si>
  <si>
    <t>Voor het bepalen van de omvang van de boekwaardeproblematiek worden de cijfers uit de jaarrekening 2008 gehanteerd, eventueel aangevuld met nog in latere jaarrekeningen op te nemen afschrijvingen. Om de juistheid van deze bedragen te verifieren is het noodzakelijk dat er een accountantsverklaring inzake de juistheid en volledigheid van de opgegeven boekwaardes meegestuurd wordt. Deze verklaring dient ook toe te zien op de opgegeven boekwaardes van de grond.</t>
  </si>
  <si>
    <t>Idem regel 208. Het verschil met de boekwaarde op regel 208 zijn de afschrijvingen in de periode tussen 2008 en de verwachte opleverdatum van de (ver)bouw. De afschrijvingen mogen alleen betrekking hebben op dat deel van het gebouw waarin de betreffende privacy-plaatsen gehuisvest is en dienen berekend te worden volgens de huidige beleidsregelsystematiek.</t>
  </si>
  <si>
    <t>(Toegerekende) boekwaarde conform jaarrekening 2008</t>
  </si>
  <si>
    <t>Geschatte (toegerekende) boekwaarde op het moment van realisatie</t>
  </si>
  <si>
    <t>*450 Psychotherapiepraktijk Eindhoven Centrum</t>
  </si>
  <si>
    <t>120/706 *Arcuris, regio Zuid</t>
  </si>
  <si>
    <t>Activisie 'de Terp'</t>
  </si>
  <si>
    <t>RST Zorgverleners Waardenland</t>
  </si>
  <si>
    <t>*450 Rubicon jeugdzorg</t>
  </si>
  <si>
    <t>120/1902 *Wonen en Psychiatrie</t>
  </si>
  <si>
    <t>Zorgbureau Stip</t>
  </si>
  <si>
    <t>*450 HSK Zwolle</t>
  </si>
  <si>
    <t>*450 HSK Eindhoven</t>
  </si>
  <si>
    <t>*450 HSK Groningen</t>
  </si>
  <si>
    <t>*HSK Delft</t>
  </si>
  <si>
    <t>Syncope</t>
  </si>
  <si>
    <t>RST Zorgverleners Nunspeet</t>
  </si>
  <si>
    <t>120/708 *Arcuris, regio Noord</t>
  </si>
  <si>
    <t>*120/1908 Tender</t>
  </si>
  <si>
    <t>*450 Hendriks &amp; Roosenboom</t>
  </si>
  <si>
    <t>*450 Interapy Nederland</t>
  </si>
  <si>
    <t>Exodus - Stoel Drenthe</t>
  </si>
  <si>
    <t>*450 Illuminatus</t>
  </si>
  <si>
    <t>Terwille (Groningen)</t>
  </si>
  <si>
    <t>All-in-Care</t>
  </si>
  <si>
    <t>Afasietherapie/Afasiecentrum Amsterdam</t>
  </si>
  <si>
    <t>Huize Bartje</t>
  </si>
  <si>
    <t>InterMediCare 't Gooi</t>
  </si>
  <si>
    <t>De Wiltzangk</t>
  </si>
  <si>
    <t>*Versatility Thuiszorg Groningen</t>
  </si>
  <si>
    <t>Centraalzorg Vallei &amp; Heuvelrug</t>
  </si>
  <si>
    <t>Diabetes Zorgsysteem West-Friesland</t>
  </si>
  <si>
    <t>*450 Transparant, Centrum voor GGZ</t>
  </si>
  <si>
    <t>* 650-3357 ATZON</t>
  </si>
  <si>
    <t>Humanitas Zorg Zuid Hollandse Eilanden</t>
  </si>
  <si>
    <t>Thuiszorg Inis</t>
  </si>
  <si>
    <t>*450 De Vruchtenburg</t>
  </si>
  <si>
    <t>*450 GGZ Delfland Rijnmond, Delft</t>
  </si>
  <si>
    <t>Agathos Thuiszorg Waardenland/Midden Holland</t>
  </si>
  <si>
    <t>Agathos Thuiszorg Utrecht</t>
  </si>
  <si>
    <t>*450 Max Ernst, regio Arnhem</t>
  </si>
  <si>
    <t>*MoleMann Mental Health Clinics ZH Nrd.</t>
  </si>
  <si>
    <t>*450 MoleMann Mental Health Clinics Friesland</t>
  </si>
  <si>
    <t>*Care Company, Haaglanden</t>
  </si>
  <si>
    <t>*450 Stichting 7nP</t>
  </si>
  <si>
    <t>*450 Stichting 6nP</t>
  </si>
  <si>
    <t>*450 Stichting 5nP</t>
  </si>
  <si>
    <t>*450 Stichting 4nP</t>
  </si>
  <si>
    <t>*Stichting 3nP</t>
  </si>
  <si>
    <t>*450 HSK Rotterdam</t>
  </si>
  <si>
    <t>*450 HSK Den Haag</t>
  </si>
  <si>
    <t>*450 Mentaal Beter Noord Oost Nederland</t>
  </si>
  <si>
    <t>*450 Mentaal Beter Noord Holland Kennemerland</t>
  </si>
  <si>
    <t>*450 Mentaal Beter Rotterdam</t>
  </si>
  <si>
    <t>*450 Mentaal Beter Den Haag</t>
  </si>
  <si>
    <t>*NOAGG Rotterdam</t>
  </si>
  <si>
    <t>*NOAGG Utrecht</t>
  </si>
  <si>
    <t>*NOAGG Oost</t>
  </si>
  <si>
    <t>CaroCare Thuiszorg Salland</t>
  </si>
  <si>
    <t>RG Consult</t>
  </si>
  <si>
    <t>Thuiszorg Diensten Centrale Utrecht</t>
  </si>
  <si>
    <t>Theater Totaal</t>
  </si>
  <si>
    <t>ZorgBedrijf Groningen</t>
  </si>
  <si>
    <t>ZorgBedrijf Den Haag en omstreken</t>
  </si>
  <si>
    <t>*450 Miroya</t>
  </si>
  <si>
    <t>*600/1958 Enzo (vh Het Atelier)</t>
  </si>
  <si>
    <t>*(600/1949) Kind In Ontwikkeling (KIO)</t>
  </si>
  <si>
    <t>*450-4061 Jeugdzorg Drenthe</t>
  </si>
  <si>
    <t>600/1937*Stichting Jade</t>
  </si>
  <si>
    <t>Home Care Thuiszorg</t>
  </si>
  <si>
    <t>*450 HSK Rosmalen</t>
  </si>
  <si>
    <t>*450 HSK Utrecht</t>
  </si>
  <si>
    <t>Radar (Midden IJssel)</t>
  </si>
  <si>
    <t>Meavita Leiden</t>
  </si>
  <si>
    <t>CCC Zorg, Midden Brabant</t>
  </si>
  <si>
    <t>*Thuiszorg in Vrijheid of Gebondenheid M.B.</t>
  </si>
  <si>
    <t>Huispitaal (Midden Brabant)</t>
  </si>
  <si>
    <t>ZorgBalans</t>
  </si>
  <si>
    <t>Zorggroep Groningen</t>
  </si>
  <si>
    <t>Stichting GroenekruisDomicura</t>
  </si>
  <si>
    <t>InterCare, Nijmegen</t>
  </si>
  <si>
    <t>Stichting Hospice Zenit</t>
  </si>
  <si>
    <t>Kraam- en thuiszorg Nijmegen e.o.</t>
  </si>
  <si>
    <t>*450 HSK Breda</t>
  </si>
  <si>
    <t>Bureau SPV (Twente)</t>
  </si>
  <si>
    <t>De ZorgZaak</t>
  </si>
  <si>
    <t>FlexiCura Thuis Zorg voor iedereen</t>
  </si>
  <si>
    <t>Pension Singelzicht</t>
  </si>
  <si>
    <t>*Hart voor Nederland</t>
  </si>
  <si>
    <t>*Stichting Chris</t>
  </si>
  <si>
    <t>Stichting KRAM</t>
  </si>
  <si>
    <t>Thuiszorg Diensten Centrale Midden Holland</t>
  </si>
  <si>
    <t>NIEUWLEUSEN</t>
  </si>
  <si>
    <t>SLAGHAREN</t>
  </si>
  <si>
    <t>DROGEHAM</t>
  </si>
  <si>
    <t>OUD ALBLAS</t>
  </si>
  <si>
    <t>WOUWSE PLANTAGE</t>
  </si>
  <si>
    <t>NOOITGEDACHT</t>
  </si>
  <si>
    <t>WESTERVOORT</t>
  </si>
  <si>
    <t>PAPENVOORT</t>
  </si>
  <si>
    <t>HEI EN BOEICOP</t>
  </si>
  <si>
    <t>UGHELEN</t>
  </si>
  <si>
    <t>KLARENBEEK</t>
  </si>
  <si>
    <t>VOORBURG</t>
  </si>
  <si>
    <t>WINSSEN</t>
  </si>
  <si>
    <t>OUDEMIRDUM</t>
  </si>
  <si>
    <t>TYNAARLO</t>
  </si>
  <si>
    <t>BEST</t>
  </si>
  <si>
    <t>WINSUM FR</t>
  </si>
  <si>
    <t>ZUID-SCHARWOUDE</t>
  </si>
  <si>
    <t>BEEK EN DONK</t>
  </si>
  <si>
    <t>HOOFDDORP</t>
  </si>
  <si>
    <t>BERKEL ENSCHOT</t>
  </si>
  <si>
    <t>ZETTEN</t>
  </si>
  <si>
    <t>HOOGWOUD</t>
  </si>
  <si>
    <t>GROU</t>
  </si>
  <si>
    <t>BUNDE</t>
  </si>
  <si>
    <t>SOESTERBERG</t>
  </si>
  <si>
    <t>GEERSDIJK</t>
  </si>
  <si>
    <t>OCHTEN</t>
  </si>
  <si>
    <t>HEINO</t>
  </si>
  <si>
    <t>HOORN</t>
  </si>
  <si>
    <t>RODEN</t>
  </si>
  <si>
    <t>HALSTEREN</t>
  </si>
  <si>
    <t>NIEUWEHORNE</t>
  </si>
  <si>
    <t>WINTERSWIJK</t>
  </si>
  <si>
    <t>DRONTEN</t>
  </si>
  <si>
    <t>OOSTERZEE</t>
  </si>
  <si>
    <t>RUURLO</t>
  </si>
  <si>
    <t>VLAGTWEDDE</t>
  </si>
  <si>
    <t>HASSELT</t>
  </si>
  <si>
    <t>DELFGAUW</t>
  </si>
  <si>
    <t>SANTPOORT-NOORD</t>
  </si>
  <si>
    <t>S-GRAVENHAGE</t>
  </si>
  <si>
    <t>AVENHORN</t>
  </si>
  <si>
    <t>cat 600</t>
  </si>
  <si>
    <t>Cat 650</t>
  </si>
  <si>
    <t>verplicht</t>
  </si>
  <si>
    <t>niet verplicht</t>
  </si>
  <si>
    <t xml:space="preserve"> ja</t>
  </si>
  <si>
    <t xml:space="preserve"> nvt</t>
  </si>
  <si>
    <t xml:space="preserve"> nee</t>
  </si>
  <si>
    <t xml:space="preserve">Voor zover er voor het bepalen van de hoogte van de benodigde investering afgeweken wordt van de in het verleden afgegeven vergunningen/toelatingen vanweg het opvoeren van noodzakeleijke bijkomende kosten dient de zorgaanbieder deze kosten te onderbouwen door middel van offertes en/of facturen. Voor zover deze kosten reeds begrepen zitten in het bedrag van de oorspronkelijke bouwvergunning/toelating kunnen deze niet nog eens opgevoerd worden. </t>
  </si>
  <si>
    <t>Ita Wegman Stichting (AGIS, Utrecht)</t>
  </si>
  <si>
    <t>Ita Wegman Stichting (AGIS, Amsterdam)</t>
  </si>
  <si>
    <t>Viataal (Noordoost-Brabant)</t>
  </si>
  <si>
    <t>Viataal (Nijmegen)</t>
  </si>
  <si>
    <t>Estinea</t>
  </si>
  <si>
    <t>J.P. van den Bent Stichting (Apeldoorn Zutphen eo)</t>
  </si>
  <si>
    <t>J.P. van den Bent Stichting (Twente)</t>
  </si>
  <si>
    <t>J.P. van den Bent Stichting (Friesland)</t>
  </si>
  <si>
    <t>J.P. van den Bent Stichting (Nijmegen)</t>
  </si>
  <si>
    <t>Sprank (Groningen)</t>
  </si>
  <si>
    <t>Sprank (Delft Westland Oostland)</t>
  </si>
  <si>
    <t>Sprank (Zwolle)</t>
  </si>
  <si>
    <t>Odion (Zaanstreek/Waterland)</t>
  </si>
  <si>
    <t>De Noorderbrug (Friesland)</t>
  </si>
  <si>
    <t>De Noorderbrug (Drenthe)</t>
  </si>
  <si>
    <t>De Noorderbrug (Groningen)</t>
  </si>
  <si>
    <t>De Noorderbrug (Midden-IJssel)</t>
  </si>
  <si>
    <t>Gehandicaptenzorg Limburg (Zuid-Limburg)</t>
  </si>
  <si>
    <t>Gehandicaptenzorg Limburg (Noord-Limburg)</t>
  </si>
  <si>
    <t>Zozijn (Arnhem)</t>
  </si>
  <si>
    <t>Zozijn (Apeldoorn Zutphen e.o.)</t>
  </si>
  <si>
    <t>Zozijn (Midden-IJssel)</t>
  </si>
  <si>
    <t>De Michaelshoeve</t>
  </si>
  <si>
    <t>De Brink</t>
  </si>
  <si>
    <t>Overkempe</t>
  </si>
  <si>
    <t>Koninklijke Auris Groep</t>
  </si>
  <si>
    <t>Bureau Gezinsbegeleiding Amsterdam</t>
  </si>
  <si>
    <t>Gezinsbegeleiding Z-O Nederland</t>
  </si>
  <si>
    <t>Hoensbroeck Audiologisch Centrum</t>
  </si>
  <si>
    <t>Cavent (vh Hoeksche Waard)</t>
  </si>
  <si>
    <t>Camphill-Gemeenschap Maartenhuis</t>
  </si>
  <si>
    <t>Robert Coppesstichting</t>
  </si>
  <si>
    <t>de Basis (BNMO)</t>
  </si>
  <si>
    <t>Woonvoorzieningen LG Noord-Holland Midden</t>
  </si>
  <si>
    <t>KDV De Kameel</t>
  </si>
  <si>
    <t>De Linde</t>
  </si>
  <si>
    <t>De Akkerwinde</t>
  </si>
  <si>
    <t>Thedinghsweert</t>
  </si>
  <si>
    <t>Ygdrasil</t>
  </si>
  <si>
    <t>NOVO</t>
  </si>
  <si>
    <t>Pedagogisch Soc. Werk Mid.-Limburg</t>
  </si>
  <si>
    <t>Aveleijn</t>
  </si>
  <si>
    <t>*Sonneheerdt</t>
  </si>
  <si>
    <t>Woonvormen VG Betuwe/Bommelerwaard</t>
  </si>
  <si>
    <t>IJsselmonde-Oost</t>
  </si>
  <si>
    <t>Triocen</t>
  </si>
  <si>
    <t>Abrona</t>
  </si>
  <si>
    <t>De Trans</t>
  </si>
  <si>
    <t>Koraal Groep (Noord-Limburg)</t>
  </si>
  <si>
    <t>Koraal Groep (Zuid-Limburg)</t>
  </si>
  <si>
    <t>Sherpa</t>
  </si>
  <si>
    <t>Cordaan VG</t>
  </si>
  <si>
    <t>Meare</t>
  </si>
  <si>
    <t>Dr. M.J. Prinsenstichting</t>
  </si>
  <si>
    <t>Leekerweide</t>
  </si>
  <si>
    <t>Severinusstichting</t>
  </si>
  <si>
    <t>Pameijer LVG (Rotterdam)</t>
  </si>
  <si>
    <t>*Dagcentra IJmond</t>
  </si>
  <si>
    <t>Dagcentra Twente</t>
  </si>
  <si>
    <t>SDW</t>
  </si>
  <si>
    <t>Urtica</t>
  </si>
  <si>
    <t>SIG</t>
  </si>
  <si>
    <t>Cordaan AGO</t>
  </si>
  <si>
    <t>*Bollenstreek</t>
  </si>
  <si>
    <t>Interakt Contour Groep (Twente)</t>
  </si>
  <si>
    <t>Interakt Contour Groep (Zwolle)</t>
  </si>
  <si>
    <t>Interakt Contour Groep (Apeldoorn, Zutphen eo)</t>
  </si>
  <si>
    <t>Siloah (Twente)</t>
  </si>
  <si>
    <t>Steinmetz (Delft Westland Oostland)</t>
  </si>
  <si>
    <t>Sensis (Noordoost-Brabant)</t>
  </si>
  <si>
    <t>Talant (Groningen)</t>
  </si>
  <si>
    <t>Pluryn Werkenrode Groep (Apeldoorn Zutphen e.o)</t>
  </si>
  <si>
    <t>Bij de aanvraag dient een schriftelijke verklaring meegestuurd te worden van 1 of meerdere financiers waaruit blijkt dat men bereid is krediet te verstrekken indien de aanvraag voor de bouwimpuls door de NZa wordt gehonoreerd.</t>
  </si>
  <si>
    <t>Toelichting blok  "Overzicht toelatingen cq bouwvergunningen"</t>
  </si>
  <si>
    <t xml:space="preserve">In regel 214 t/m 218 wordt een overzicht gevraagd van de projecten waarvoor een aanvraag inzake de bouwimpulsgelden gedaan wordt. Per project wordt gevraagd naar het briefnummer en/of datum van de bouwvergunning/toelating en de naam/adres van het betreffende pand. </t>
  </si>
  <si>
    <t>Philadelphia Zorg (West Brabant)</t>
  </si>
  <si>
    <t>De Belverts Hoeve</t>
  </si>
  <si>
    <t>Philadelphia Zorg (Oost-Groningen)</t>
  </si>
  <si>
    <t>'s Heeren Loo (Zwolle)</t>
  </si>
  <si>
    <t>Woonvoorzieningen Adullam (Waardenland)</t>
  </si>
  <si>
    <t>ASVZ Zuid West (West-Brabant)</t>
  </si>
  <si>
    <t>ASVZ Zuid West (Zuid-Hollandse Eilanden)</t>
  </si>
  <si>
    <t>De Zuidwester</t>
  </si>
  <si>
    <t>'t Heuveleind</t>
  </si>
  <si>
    <t>Humanitas DMH (Midden-IJssel)</t>
  </si>
  <si>
    <t>De Hartekamp Groep</t>
  </si>
  <si>
    <t>Het Raamwerk</t>
  </si>
  <si>
    <t>Het Gors</t>
  </si>
  <si>
    <t>*Kalorama</t>
  </si>
  <si>
    <t>Paus Johannes XXIII (Zuid Hollandse Eilanden)</t>
  </si>
  <si>
    <t>Elivagar</t>
  </si>
  <si>
    <t>Filadelfia Zorgverlening (Zwolle)</t>
  </si>
  <si>
    <t>Zorgboerderij De Karmel</t>
  </si>
  <si>
    <t>Philadelphia Zorg (Noord Limburg)</t>
  </si>
  <si>
    <t>Zorgboerderij Chaamdijk</t>
  </si>
  <si>
    <t>Zorgboerderijen Drenthe</t>
  </si>
  <si>
    <t>Interakt Contour Groep (Midden-IJssel)</t>
  </si>
  <si>
    <t>Pameijer LVG (Midden Holland)</t>
  </si>
  <si>
    <t>NSWAC (Amsterdam en Utrecht)</t>
  </si>
  <si>
    <t>Gemini Zorggroep</t>
  </si>
  <si>
    <t>Bartimeus-Sonneheerdt (AGIS, Utrecht)</t>
  </si>
  <si>
    <t>Bartimeus-Sonneheerdt (Zwolle)</t>
  </si>
  <si>
    <t>Livio Haaksbergen/Berkelland</t>
  </si>
  <si>
    <t>Zorg op Navigatie (Z.O.N.)</t>
  </si>
  <si>
    <t>Filadelfia Zorgverlening (Groningen)</t>
  </si>
  <si>
    <t>Humanitas DMH (Delft Westland Oostland)</t>
  </si>
  <si>
    <t>Raphaelstichting (Amsterdam)</t>
  </si>
  <si>
    <t>Humanitas DMH (Friesland)</t>
  </si>
  <si>
    <t>De Reeve (AGIS, 't Gooi)</t>
  </si>
  <si>
    <t>Zuidwester (West Brabant)</t>
  </si>
  <si>
    <t>NOVA Zorgboerderij</t>
  </si>
  <si>
    <t>Syndion Oost</t>
  </si>
  <si>
    <t>Kinderdagverblijf Ayla, Amsterdam</t>
  </si>
  <si>
    <t>Stichting Jade</t>
  </si>
  <si>
    <t>Zorgverleningsbureau PGZ</t>
  </si>
  <si>
    <t>Pameijer LVG (Nieuwe Waterweg Noord)</t>
  </si>
  <si>
    <t>Stichting Revalidatie VERVALLEN</t>
  </si>
  <si>
    <t>'s Heeren Loo (Noord Nederland, Friesland)</t>
  </si>
  <si>
    <t>Philadelphia Zorg (Midden Brabant)</t>
  </si>
  <si>
    <t>de Plaatse (West-Brabant)</t>
  </si>
  <si>
    <t>De Plaatse (Midden-Brabant)</t>
  </si>
  <si>
    <t>Stichting Oase</t>
  </si>
  <si>
    <t>Stichting Altra</t>
  </si>
  <si>
    <t>Sterk in Werk</t>
  </si>
  <si>
    <t>OPSY Eindhoven</t>
  </si>
  <si>
    <t>Amstelduin</t>
  </si>
  <si>
    <t>Zorg Stichting Vivence</t>
  </si>
  <si>
    <t>Doenersdreef B.V.</t>
  </si>
  <si>
    <t>Epilepsie Instellingen Nederland (SEIN)</t>
  </si>
  <si>
    <t>Kempenhaeghe</t>
  </si>
  <si>
    <t>Zuidwester (Rotterdam)</t>
  </si>
  <si>
    <t>Philadelphia Flevoland Zwolle</t>
  </si>
  <si>
    <t>GGZ Drenthe (GHZ)</t>
  </si>
  <si>
    <t>AB-Hulp Twente</t>
  </si>
  <si>
    <t>Nedereind</t>
  </si>
  <si>
    <t>Valkenhof Centrum voor v&amp;v</t>
  </si>
  <si>
    <t>Zorggroep Solis (Midden-IJssel)</t>
  </si>
  <si>
    <t>BrabantZorg (Zorg voor Ouderen Maasland te Oss)</t>
  </si>
  <si>
    <t>Stichting Zorgcentra</t>
  </si>
  <si>
    <t>Zorgcombinatie Marga Klompe</t>
  </si>
  <si>
    <t>Stichting Zorgcontact</t>
  </si>
  <si>
    <t>Stichting Zorgspectrum</t>
  </si>
  <si>
    <t>Van Neynselstichting</t>
  </si>
  <si>
    <t>Stichting Nieuwebrug centraal bureau</t>
  </si>
  <si>
    <t>Stichting Groenhuysen</t>
  </si>
  <si>
    <t>Woon-Zorgcentra De Rijnhoven</t>
  </si>
  <si>
    <t>Zorggroep Meander (Zuid-Groningen)</t>
  </si>
  <si>
    <t>Zorgkwadrant Fryslan Oost</t>
  </si>
  <si>
    <t>Zorgcombinatie Noorderboog</t>
  </si>
  <si>
    <t>HilverZorg</t>
  </si>
  <si>
    <t>Het Spectrum</t>
  </si>
  <si>
    <t>Pluryn Werkenrode Groep (Nijmegen)</t>
  </si>
  <si>
    <t>Pluryn Werkenrode Groep (Arnhem)</t>
  </si>
  <si>
    <t>Koraal Groep (Noordoost-Brabant)</t>
  </si>
  <si>
    <t>Pameijer LVG (Zuid-Hollandse Eilanden)</t>
  </si>
  <si>
    <t>Paus Johannes XXIII (Haaglanden)</t>
  </si>
  <si>
    <t>Philadelphia Zorg Groot Rijnmond (Rotterdam)</t>
  </si>
  <si>
    <t>Raphaelstichting (Kennemerland)</t>
  </si>
  <si>
    <t>Hier wordt gevraagd naar het aantal plaatsen dat uiteindelijk, na uitvoering van het project, in de vervangen of verbouwde panden gerealiseerd is. Dit zal in veel gevallen gelijk zijn aan het in regel 201 opgegeven aantal plaatsen, maar kan in incidentele gevallen ook minder bedragen. Bijvoorbeeld als een pand waar voorheen 20 bewoners gehuisvest waren na de verbouwing nog maar plaats biedt aan 10 bewoners.</t>
  </si>
  <si>
    <t>Torenerf</t>
  </si>
  <si>
    <t>Hervormd Centrum Pennemes</t>
  </si>
  <si>
    <t>Zorgcentrum Het Mennistenerf</t>
  </si>
  <si>
    <t>Zorgcentrum "Saenden"</t>
  </si>
  <si>
    <t>Lokatie Bodaan</t>
  </si>
  <si>
    <t>De Zandstee</t>
  </si>
  <si>
    <t>Zorgcentrum Horizon</t>
  </si>
  <si>
    <t>Zorgcentrum de Oldeburgh (Alkcare)</t>
  </si>
  <si>
    <t>De Flesseman</t>
  </si>
  <si>
    <t>Nieuw Vredenburgh, centrum voor ouderen i/d buurt</t>
  </si>
  <si>
    <t>Centrum voor ouderen De Boeg</t>
  </si>
  <si>
    <t>Zorgcentrum De Open Hof</t>
  </si>
  <si>
    <t>Ouderencentrum de Gooyer</t>
  </si>
  <si>
    <t>Centrum voor ouderen Kastanjehof</t>
  </si>
  <si>
    <t>Torendael, woon- en zorgcentrum</t>
  </si>
  <si>
    <t>Zorgcentrum De Buitenhof</t>
  </si>
  <si>
    <t>Huize Buitenveldert III</t>
  </si>
  <si>
    <t>Verzorgingshuis Menno Simons</t>
  </si>
  <si>
    <t>Verzorgingshuis Emmahof</t>
  </si>
  <si>
    <t>Schinkelhaven</t>
  </si>
  <si>
    <t>Zorgcentrum d' Oude Raai</t>
  </si>
  <si>
    <t>Woonzorgcomplex Osdorperhof</t>
  </si>
  <si>
    <t>Woon- en zorgcentrum De Riekerhof</t>
  </si>
  <si>
    <t>Woon- en zorgcentrum Nieuw-Geuzenveld</t>
  </si>
  <si>
    <t>Woon- en zorgcentrum Eben Haezer</t>
  </si>
  <si>
    <t>Huize Adegeest</t>
  </si>
  <si>
    <t>Zorgcentrum d'Amandelhof</t>
  </si>
  <si>
    <t>De Bannehof</t>
  </si>
  <si>
    <t>Zorgcentrum Beth-San</t>
  </si>
  <si>
    <t>Bloemswaard</t>
  </si>
  <si>
    <t>De Lange Wei</t>
  </si>
  <si>
    <t>Huize Chrysanthemum</t>
  </si>
  <si>
    <t>Huize St. Clara</t>
  </si>
  <si>
    <t>Zorgcentrum Geldershof</t>
  </si>
  <si>
    <t>Zorgcentrum De Linde</t>
  </si>
  <si>
    <t>Ebbe en Vloed</t>
  </si>
  <si>
    <t>Koningin Emmahuis</t>
  </si>
  <si>
    <t>De Goede Ree</t>
  </si>
  <si>
    <t>Woon- en Zorgcentrum Graafzicht</t>
  </si>
  <si>
    <t>*Groenmarkt</t>
  </si>
  <si>
    <t>Groenhoven Zorgcentrum voor Ouderen</t>
  </si>
  <si>
    <t>Groot Hoogwaak, woon- zorgcentrum</t>
  </si>
  <si>
    <t>De Hooge-Werf</t>
  </si>
  <si>
    <t>Sint Jacobs Gasthuis</t>
  </si>
  <si>
    <t>Stichting Johannahuis</t>
  </si>
  <si>
    <t>De Klepperwei</t>
  </si>
  <si>
    <t>Woon- en zorgcentrum 'de Lichtkring'</t>
  </si>
  <si>
    <t>Zorgcentrum De Lindonk</t>
  </si>
  <si>
    <t>Zorgcentrum Lorentzhof</t>
  </si>
  <si>
    <t>*Huize Marienpark</t>
  </si>
  <si>
    <t>Woon- en zorgcentrum De Merwelanden</t>
  </si>
  <si>
    <t>Verzorgingshuis Munnekeweij</t>
  </si>
  <si>
    <t>Onderwatershof</t>
  </si>
  <si>
    <t>Open Vensters Woon- en Zorgcentrum</t>
  </si>
  <si>
    <t>Huize Parkwijk</t>
  </si>
  <si>
    <t>Verzorgingshuis Pedaja</t>
  </si>
  <si>
    <t>Zorgcentrum De Riederborgh</t>
  </si>
  <si>
    <t>Rijn en Vliet</t>
  </si>
  <si>
    <t>Woon-, zorg- en dienstencentrum de Robijn</t>
  </si>
  <si>
    <t>De Rozenburcht/De Roo van Capelle</t>
  </si>
  <si>
    <t>R.K. Zorgcentrum Roomburgh</t>
  </si>
  <si>
    <t>Woon-zorgcentrum Rustoord</t>
  </si>
  <si>
    <t>De Schutse</t>
  </si>
  <si>
    <t>Sophieke Huis</t>
  </si>
  <si>
    <t>Harg Spaland centrum voor zorg en wonen</t>
  </si>
  <si>
    <t>Huize Steijndeld</t>
  </si>
  <si>
    <t>Huis Ter Leede</t>
  </si>
  <si>
    <t>Schiewaegh, centrum voor wonen, zorg en welzijn</t>
  </si>
  <si>
    <t>Woonzorgcentrum Tiendhove</t>
  </si>
  <si>
    <t>Zorgcentrum Uitzicht</t>
  </si>
  <si>
    <t>Vaartland service- en zorgcentrum</t>
  </si>
  <si>
    <t>Heemzicht</t>
  </si>
  <si>
    <t>De Vijverhof</t>
  </si>
  <si>
    <t>Zorgcentrum De Vliedberg</t>
  </si>
  <si>
    <t>'t Huis op de Waard</t>
  </si>
  <si>
    <t>De Wielborgh</t>
  </si>
  <si>
    <t>Huize Willibrord</t>
  </si>
  <si>
    <t>Zorgcentrum van der Willigenhof</t>
  </si>
  <si>
    <t>Zorgcentrum De Zevenster</t>
  </si>
  <si>
    <t>Zorgvoorziening Zijloever</t>
  </si>
  <si>
    <t>CoornhertCentrum</t>
  </si>
  <si>
    <t>Zorg-Woonvoorziening Duinhage</t>
  </si>
  <si>
    <t>Duinrust</t>
  </si>
  <si>
    <t>Woon- en zorgcentrum Maison Gaspard de Coligny</t>
  </si>
  <si>
    <t>Landscheiding</t>
  </si>
  <si>
    <t>Woon- en zorgcentrum Huize Royal</t>
  </si>
  <si>
    <t>Woon en Zorg Centrum Tabitha</t>
  </si>
  <si>
    <t>Wijndaelercentrum</t>
  </si>
  <si>
    <t>Zorgcentrum Atrium</t>
  </si>
  <si>
    <t>Woonzorgcentrum De Burcht</t>
  </si>
  <si>
    <t>Zorgcentrum De Koningshof</t>
  </si>
  <si>
    <t>Zorgcentrum Meeuwenhof</t>
  </si>
  <si>
    <t>Zorgcentrum Waelestein</t>
  </si>
  <si>
    <t>Zorgcentrum 'Cederhof'</t>
  </si>
  <si>
    <t>De Burght, verzorgingscentrum</t>
  </si>
  <si>
    <t>Verzorgingshuis de Molenhof</t>
  </si>
  <si>
    <t>De Redoute</t>
  </si>
  <si>
    <t>De Kraayert</t>
  </si>
  <si>
    <t>Poelwijck</t>
  </si>
  <si>
    <t>WoonZorgCentrum Antonius</t>
  </si>
  <si>
    <t>Zorgcentrum De Wieken</t>
  </si>
  <si>
    <t>Huize De Breedonk</t>
  </si>
  <si>
    <t>Ruitersbos</t>
  </si>
  <si>
    <t>Serviceresidentie Vredenbergh</t>
  </si>
  <si>
    <t>Huize de Werve</t>
  </si>
  <si>
    <t>LFRN</t>
  </si>
  <si>
    <t>Zorgcentrum De IJpelaar</t>
  </si>
  <si>
    <t>Zorgcentrum De Wijngaerd</t>
  </si>
  <si>
    <t>Huize De Donk</t>
  </si>
  <si>
    <t>Zorgorganisatie Het Hoge Veer</t>
  </si>
  <si>
    <t>Huize Sint Franciscus</t>
  </si>
  <si>
    <t>VITA zorg &amp; welzijn (vh Petrus)</t>
  </si>
  <si>
    <t>Verzorgingshuis De Duynsberg</t>
  </si>
  <si>
    <t>Verzorgingscentrum Het Laar</t>
  </si>
  <si>
    <t>Bejaardencentrum Berlerode</t>
  </si>
  <si>
    <t>Zorgcentrum 'de Donk'</t>
  </si>
  <si>
    <t>Zorgcentrum De Annenborch</t>
  </si>
  <si>
    <t>Antoniushuis, Centrum voor Ouderen</t>
  </si>
  <si>
    <t>Woon/Zorgcentrum Beek, Huize Franciscus</t>
  </si>
  <si>
    <t>Huize Louise</t>
  </si>
  <si>
    <t>Huize Beek en Bos</t>
  </si>
  <si>
    <t>St. Jozef</t>
  </si>
  <si>
    <t>Zorgcentrum Talma Haven Urk</t>
  </si>
  <si>
    <t>Buitenhaeghe, Centrum voor Wonen Zorg &amp; Welzijn</t>
  </si>
  <si>
    <t>Mr. L.E. Visserhuis</t>
  </si>
  <si>
    <t>*Kloosterbejaardenoord Maria ad Fontes</t>
  </si>
  <si>
    <t>*Karmelietenklooster</t>
  </si>
  <si>
    <t>De Gelderhorst</t>
  </si>
  <si>
    <t>Henriette van Heemstra Huis</t>
  </si>
  <si>
    <t>St. Jozefklooster</t>
  </si>
  <si>
    <t>Zorgcentrum Felixoord</t>
  </si>
  <si>
    <t>Missiehuis Vrijland</t>
  </si>
  <si>
    <t>Rumah Kita (Dennenrust)</t>
  </si>
  <si>
    <t>KBO Huize Henricus</t>
  </si>
  <si>
    <t>Het Schild</t>
  </si>
  <si>
    <t>Kloosterverzorgingshuis 'Agnietenhove'</t>
  </si>
  <si>
    <t>*De Uuthof</t>
  </si>
  <si>
    <t>Prins Hendrik Stichting</t>
  </si>
  <si>
    <t>De Meenthoek</t>
  </si>
  <si>
    <t>Rosa Spier Huis</t>
  </si>
  <si>
    <t>R.K. Kloosterbejaardenoord Alverna</t>
  </si>
  <si>
    <t>Zorgcentrum Gerto</t>
  </si>
  <si>
    <t>KBO Oud Bijdorp</t>
  </si>
  <si>
    <t>Heilig Hart klooster</t>
  </si>
  <si>
    <t>Sint Anna</t>
  </si>
  <si>
    <t>*Kloosterverzorgingshuis 'Broederhuis St. Marie'</t>
  </si>
  <si>
    <t>Amaliazorg, locatie Kempenhaeve</t>
  </si>
  <si>
    <t>Het Retraitehuis</t>
  </si>
  <si>
    <t>Sensis Wooncentrum De Vlasborch</t>
  </si>
  <si>
    <t>Bejaardenzorg De Keerderberg</t>
  </si>
  <si>
    <t>Libermannhof</t>
  </si>
  <si>
    <t>Zorgcentrum La Providence</t>
  </si>
  <si>
    <t>Huize Sint Elisabeth</t>
  </si>
  <si>
    <t>Kloosterverzorgingshuis Zusters Onder de Bogen</t>
  </si>
  <si>
    <t>Zorgcentrum Sint Julia</t>
  </si>
  <si>
    <t>St. Annaklooster</t>
  </si>
  <si>
    <t>Kloosterverzorgingshuis Marienburg</t>
  </si>
  <si>
    <t>*KBO Oppe Ruiver</t>
  </si>
  <si>
    <t>KBO Zusters Franciscanessen</t>
  </si>
  <si>
    <t>Amaliazorg, locatie Missiezusters Franciscanessen</t>
  </si>
  <si>
    <t>Insula Dei (WZD)</t>
  </si>
  <si>
    <t>Woonzorgcentrum De Beyart</t>
  </si>
  <si>
    <t>Kloosterverzorgingshuis Glorieux</t>
  </si>
  <si>
    <t>Kloosterverzorgingshuis Loreto</t>
  </si>
  <si>
    <t>Landelijke Stichting Vredenoord</t>
  </si>
  <si>
    <t>Huize Het Oosten</t>
  </si>
  <si>
    <t>Huize Valckenbosch</t>
  </si>
  <si>
    <t>KBO Broederhuis Glorieux</t>
  </si>
  <si>
    <t>Huize Rosa</t>
  </si>
  <si>
    <t>Sint Jozef KBO</t>
  </si>
  <si>
    <t>Elisabeth Otter-Knoll Stichting</t>
  </si>
  <si>
    <t>KBO Vincent Depaul</t>
  </si>
  <si>
    <t>Mgr. Blomstichting</t>
  </si>
  <si>
    <t>Woonzorgcentrum De Loericker Stee</t>
  </si>
  <si>
    <t>Huize Witven</t>
  </si>
  <si>
    <t>Kloosterverzorgingshuis Catharinenberg</t>
  </si>
  <si>
    <t>Amaliazorg, locatie Blijendaal</t>
  </si>
  <si>
    <t>Zorgcentrum Cleijenborch</t>
  </si>
  <si>
    <t>Compagnon (Compaen en De Badde)</t>
  </si>
  <si>
    <t>Carinova, Zuidwest Overijssel</t>
  </si>
  <si>
    <t>*Stichting Welzijn Ouderen Zwolle</t>
  </si>
  <si>
    <t>Stichting Welzijn West Maas en Waal</t>
  </si>
  <si>
    <t>Perspectief</t>
  </si>
  <si>
    <t>*Welzijn Ouderen  Buren</t>
  </si>
  <si>
    <t>Carion (vh Stichting Wind Ouderenwerk)</t>
  </si>
  <si>
    <t>Stichting Welzijn Ouderen Ede</t>
  </si>
  <si>
    <t>Ouderenwerk Lochem (SOL)</t>
  </si>
  <si>
    <t>Stichting Welzijn Groesbeek</t>
  </si>
  <si>
    <t>Stichting Welzijn Ouderen Montferland</t>
  </si>
  <si>
    <t>*Beheersgroep Steunpunt Complex Beek, De Averhof</t>
  </si>
  <si>
    <t>Stichting Welzijn Ouderen Druten</t>
  </si>
  <si>
    <t>*Stichting Welzijn Ouderen Geldermalsen</t>
  </si>
  <si>
    <t>*ELK Welzijnswerk</t>
  </si>
  <si>
    <t>Stichting Welzijn Ouderen Arnhem</t>
  </si>
  <si>
    <t>*Stichting Welzijn Ouderen</t>
  </si>
  <si>
    <t>*Stichting Welzijn Ouderen Millingen a/d Rijn</t>
  </si>
  <si>
    <t>Stichting Welzijn Brummen</t>
  </si>
  <si>
    <t>Stichting Welzijn De Bries</t>
  </si>
  <si>
    <t>Stichting Welzijn Rijnwaarden</t>
  </si>
  <si>
    <t>Mens en Welzijn Voorst (vh SWO Voorst)</t>
  </si>
  <si>
    <t>Stichting Welzijn Ouderen Neerijnen</t>
  </si>
  <si>
    <t>*Stichting  IJsselkring (Welzijn Ouderen Wehl)</t>
  </si>
  <si>
    <t>*Stichting Welzijn Ouderen Wijchen</t>
  </si>
  <si>
    <t>Stichting Welzijn Ouderen</t>
  </si>
  <si>
    <t>Zorgcentrum De Aanleg</t>
  </si>
  <si>
    <t>Stichting Welzijn Ouderen Nijmegen</t>
  </si>
  <si>
    <t>*Woon- zorgcentrum Steenderen</t>
  </si>
  <si>
    <t>Woon- en Zorgcentrum De Schulpen</t>
  </si>
  <si>
    <t>Woon- en zorgcentrum De Roos</t>
  </si>
  <si>
    <t>Woon-, zorg- en dienstencentrum Dijckstate</t>
  </si>
  <si>
    <t>*Dienstverlening Leiden</t>
  </si>
  <si>
    <t>De Kleine Beer</t>
  </si>
  <si>
    <t>Orbis (Noord-Limburg)</t>
  </si>
  <si>
    <t>Zorggroep Noord-Limburg</t>
  </si>
  <si>
    <t>Hof en Hiem</t>
  </si>
  <si>
    <t>Ouderenzorg Pekela</t>
  </si>
  <si>
    <t>Stichting voor zorg- en dienstverlening De Stouwe</t>
  </si>
  <si>
    <t>Woon-Zorg Service Veendam</t>
  </si>
  <si>
    <t>De Rijswaarden</t>
  </si>
  <si>
    <t>Stichting PCSOH</t>
  </si>
  <si>
    <t>Voorzieningen Ouderen in de Gemeente Eemsmond</t>
  </si>
  <si>
    <t>WoonZorgcentra LAS</t>
  </si>
  <si>
    <t>MaasDuinen</t>
  </si>
  <si>
    <t>Ouderenzorg Geleen/Stein</t>
  </si>
  <si>
    <t>Vrijwaard (vh De Nieuwstad)</t>
  </si>
  <si>
    <t>Zorggroep Sint Maarten Friesland</t>
  </si>
  <si>
    <t>Stichting Christelijke Zorgorganisatie</t>
  </si>
  <si>
    <t>PC Zorgalliantie</t>
  </si>
  <si>
    <t>Zorgkompas</t>
  </si>
  <si>
    <t>Ouderenzorg Weert</t>
  </si>
  <si>
    <t>Woon- en Zorgcentra De Koppel</t>
  </si>
  <si>
    <t>Zorgcentra Soest</t>
  </si>
  <si>
    <t>Woon- en Zorgcentra  'De Bilthuysen'</t>
  </si>
  <si>
    <t>Vivensis Zorg</t>
  </si>
  <si>
    <t>Ouderenzorg Kanaalzone</t>
  </si>
  <si>
    <t>Catharina Stichting</t>
  </si>
  <si>
    <t>LuciVer</t>
  </si>
  <si>
    <t>Ouderenzorg Novum</t>
  </si>
  <si>
    <t>Et Bientwark</t>
  </si>
  <si>
    <t>Vughterstede</t>
  </si>
  <si>
    <t>Ouderenzorg Heusden</t>
  </si>
  <si>
    <t>De Blink</t>
  </si>
  <si>
    <t>Wonen en Zorg Purmerend</t>
  </si>
  <si>
    <t>De Spreng</t>
  </si>
  <si>
    <t>Zorgorganisatie Reggeland</t>
  </si>
  <si>
    <t>Hervormde Stichting Sonneburgh</t>
  </si>
  <si>
    <t>Stichting Zorgwijzer</t>
  </si>
  <si>
    <t>Waardeburgh</t>
  </si>
  <si>
    <t>Trivalent</t>
  </si>
  <si>
    <t>Zorg &amp; Welzijn Wageningen (Opella)</t>
  </si>
  <si>
    <t>Steva</t>
  </si>
  <si>
    <t>Attent Zorggroep</t>
  </si>
  <si>
    <t>Zorggroep Ena</t>
  </si>
  <si>
    <t>Exploitatiestichting Westerholm/Rikkers Lubbers</t>
  </si>
  <si>
    <t>De Thuishoven</t>
  </si>
  <si>
    <t>Tradinova</t>
  </si>
  <si>
    <t>Protestants Christelijke Stg. voor Bejaardenzorg</t>
  </si>
  <si>
    <t>De Woonmensen/KWZA</t>
  </si>
  <si>
    <t>Zorginstellingen Pieter van Foreest (PCVB)</t>
  </si>
  <si>
    <t>Trimenzo</t>
  </si>
  <si>
    <t>Sint Joris</t>
  </si>
  <si>
    <t>Zorgcentra Zuidwest-Drenthe</t>
  </si>
  <si>
    <t>Brentano Amstelveen</t>
  </si>
  <si>
    <t>*650/8705 De Kreite Midden Brabant</t>
  </si>
  <si>
    <t>*650/8705 De Kreite Noordoost-Brabant</t>
  </si>
  <si>
    <t>Bejaardenzorg Oosterhout</t>
  </si>
  <si>
    <t>Zeisterwoude</t>
  </si>
  <si>
    <t>Woon-Zorgcombinatie Vierstroom (vh Ruyge Weyde)</t>
  </si>
  <si>
    <t>Woon- en Zorgvoorzieningen ZuidOostZorg</t>
  </si>
  <si>
    <t>Eykenburg</t>
  </si>
  <si>
    <t>Zorgcentrum Elim</t>
  </si>
  <si>
    <t>*Zorgcentra Dongeradeel</t>
  </si>
  <si>
    <t>Zorgcentrum Hardenberg-Gramsbergen</t>
  </si>
  <si>
    <t>Zorgplein Maaswaarden</t>
  </si>
  <si>
    <t>Zorg en Service Smallingerland</t>
  </si>
  <si>
    <t>Zorgverlening v.d. Ger.Gemeenten Zeeland</t>
  </si>
  <si>
    <t>Woonzorgcentra Breukelen</t>
  </si>
  <si>
    <t>De Pieter Raat Stichting</t>
  </si>
  <si>
    <t>Zorgcentrum Castricum</t>
  </si>
  <si>
    <t>Filadelfia</t>
  </si>
  <si>
    <t>SHBU - zorgcentra</t>
  </si>
  <si>
    <t>Stichting Zorgstroom (SPOW)</t>
  </si>
  <si>
    <t>'De Goede Zorg'</t>
  </si>
  <si>
    <t>Land van Horne (Zuidoost-Brabant)</t>
  </si>
  <si>
    <t>Woonzorggroep Wilgaerden</t>
  </si>
  <si>
    <t>*Stichting KIOSO</t>
  </si>
  <si>
    <t>Schevenings Zorg Palet</t>
  </si>
  <si>
    <t>Prot. Chr. Stichting Woonzorgcentra DSV</t>
  </si>
  <si>
    <t>Zorgnet Groenwoude</t>
  </si>
  <si>
    <t>De Singels</t>
  </si>
  <si>
    <t>Driezorg Zwolle</t>
  </si>
  <si>
    <t>Markenheem, centra voor zorg en dienstverlening</t>
  </si>
  <si>
    <t>Wije en Woudwetering</t>
  </si>
  <si>
    <t>Humanistische Stg. tot Expl. van Bejaardenhuizen</t>
  </si>
  <si>
    <t>Woonzorgcentra Iselgouw</t>
  </si>
  <si>
    <t>Woon- en Zorgcentra Heemskerk</t>
  </si>
  <si>
    <t>Zorgcentra Krommerijnstreek (Rijnheuvel)</t>
  </si>
  <si>
    <t>Stolpehove</t>
  </si>
  <si>
    <t>BCM zorg en dienstverlening</t>
  </si>
  <si>
    <t>Opella, sector verzorgingshuizen</t>
  </si>
  <si>
    <t>Woonzorgcentra Flevoland</t>
  </si>
  <si>
    <t>Woonzorgcentra Beverwijk</t>
  </si>
  <si>
    <t>Alerimus</t>
  </si>
  <si>
    <t>Samen Zorgen</t>
  </si>
  <si>
    <t>Woon- en Zorgcentrum Heiloo</t>
  </si>
  <si>
    <t>Zorggroep Oude en Nieuwe Land</t>
  </si>
  <si>
    <t>NyeScagha</t>
  </si>
  <si>
    <t>Verpleeghuis Eugeria</t>
  </si>
  <si>
    <t>Verpleeghuis Birkhoven</t>
  </si>
  <si>
    <t>Het Zonnehuis-Amstelveen</t>
  </si>
  <si>
    <t>Verpleeghuis Slotervaart</t>
  </si>
  <si>
    <t>Cordaan, regio Noord</t>
  </si>
  <si>
    <t>Verpleeghuis Gaasperdam</t>
  </si>
  <si>
    <t>Verpleeghuis De Blinkert</t>
  </si>
  <si>
    <t>Verpleeg- en reactiveringscentrum Amstelhof</t>
  </si>
  <si>
    <t>Verpleeghuis Heijendaal</t>
  </si>
  <si>
    <t>Verpleeghuis Regina Pacis</t>
  </si>
  <si>
    <t>Verpleeghuis Martinushof</t>
  </si>
  <si>
    <t>Afdeling Vierackers-ABC</t>
  </si>
  <si>
    <t>Verpleeghuis Altingerhof</t>
  </si>
  <si>
    <t>Oudtburgh, Centrum voor verpleeghuiszorg</t>
  </si>
  <si>
    <t>Verpleeghuis De Biltse Hof</t>
  </si>
  <si>
    <t>Verpleeghuis Texel</t>
  </si>
  <si>
    <t>NEDERHORST DEN BERG</t>
  </si>
  <si>
    <t>DUIVENDRECHT</t>
  </si>
  <si>
    <t>OUDERKERK AAN DE AMSTEL</t>
  </si>
  <si>
    <t>DEN BURG</t>
  </si>
  <si>
    <t>HIPPOLYTUSHOEF</t>
  </si>
  <si>
    <t>WORMER</t>
  </si>
  <si>
    <t>BENTVELD</t>
  </si>
  <si>
    <t>'T ZAND NH</t>
  </si>
  <si>
    <t>OUDORP NH</t>
  </si>
  <si>
    <t>VOORSCHOTEN</t>
  </si>
  <si>
    <t>CAPELLE AAN DEN IJSSEL</t>
  </si>
  <si>
    <t>MOERKAPELLE</t>
  </si>
  <si>
    <t>HILLEGOM</t>
  </si>
  <si>
    <t>HARDINXVELD GIESSENDAM</t>
  </si>
  <si>
    <t>NIEUWERKERK AD IJSSEL</t>
  </si>
  <si>
    <t>OUDE-TONGE</t>
  </si>
  <si>
    <t>LEERDAM</t>
  </si>
  <si>
    <t>SOMMELSDIJK</t>
  </si>
  <si>
    <t>BLESKENSGRAAF CA</t>
  </si>
  <si>
    <t>POORTUGAAL</t>
  </si>
  <si>
    <t>WASSENAAR</t>
  </si>
  <si>
    <t>RHOON</t>
  </si>
  <si>
    <t>ZWIJNDRECHT</t>
  </si>
  <si>
    <t>LEIDSCHENDAM</t>
  </si>
  <si>
    <t>AMEIDE</t>
  </si>
  <si>
    <t>RIDDERKERK</t>
  </si>
  <si>
    <t>LISSE</t>
  </si>
  <si>
    <t>KRIMPEN AAN DEN IJSSEL</t>
  </si>
  <si>
    <t>PIERSHIL</t>
  </si>
  <si>
    <t>OUDDORP ZH</t>
  </si>
  <si>
    <t>ZEVENHUIZEN ZH</t>
  </si>
  <si>
    <t>HOOGVLIET ROTTERDAM</t>
  </si>
  <si>
    <t>KAPELLE</t>
  </si>
  <si>
    <t>ZAAMSLAG</t>
  </si>
  <si>
    <t>SAS VAN GENT</t>
  </si>
  <si>
    <t>LEWEDORP</t>
  </si>
  <si>
    <t>HANSWEERT</t>
  </si>
  <si>
    <t>'S-HEER ARENDSKERKE</t>
  </si>
  <si>
    <t>KLOOSTERZANDE</t>
  </si>
  <si>
    <t>SINT ANNALAND</t>
  </si>
  <si>
    <t>ZIERIKZEE</t>
  </si>
  <si>
    <t>MADE</t>
  </si>
  <si>
    <t>ULVENHOUT</t>
  </si>
  <si>
    <t>RAAMSDONKSVEER</t>
  </si>
  <si>
    <t>GILZE</t>
  </si>
  <si>
    <t>RIJEN</t>
  </si>
  <si>
    <t>BERLICUM NB</t>
  </si>
  <si>
    <t>DEN DUNGEN</t>
  </si>
  <si>
    <t>BRUNSSUM</t>
  </si>
  <si>
    <t>HEYTHUYSEN</t>
  </si>
  <si>
    <t>MEIJEL</t>
  </si>
  <si>
    <t>ALMERE</t>
  </si>
  <si>
    <t>OOTMARSUM</t>
  </si>
  <si>
    <t>WAGENINGEN</t>
  </si>
  <si>
    <t>WAMEL</t>
  </si>
  <si>
    <t>WOLFHEZE</t>
  </si>
  <si>
    <t>LAREN NH</t>
  </si>
  <si>
    <t>AERDENHOUT</t>
  </si>
  <si>
    <t>VOORHOUT</t>
  </si>
  <si>
    <t>ASTEN</t>
  </si>
  <si>
    <t>BOXMEER</t>
  </si>
  <si>
    <t>HUIJBERGEN</t>
  </si>
  <si>
    <t>OIRSCHOT</t>
  </si>
  <si>
    <t>CADIER EN KEER</t>
  </si>
  <si>
    <t>GRUBBENVORST</t>
  </si>
  <si>
    <t>HAELEN</t>
  </si>
  <si>
    <t>TEGELEN</t>
  </si>
  <si>
    <t>REUVER</t>
  </si>
  <si>
    <t>BERGEN OP ZOOM</t>
  </si>
  <si>
    <t>SIMPELVELD</t>
  </si>
  <si>
    <t>DENEKAMP</t>
  </si>
  <si>
    <t>PANNINGEN</t>
  </si>
  <si>
    <t>SOMEREN</t>
  </si>
  <si>
    <t>COLIJNSPLAAT</t>
  </si>
  <si>
    <t>RAALTE</t>
  </si>
  <si>
    <t>BENEDEN LEEUWEN</t>
  </si>
  <si>
    <t>BEUNINGEN GLD</t>
  </si>
  <si>
    <t>LIENDEN</t>
  </si>
  <si>
    <t>DIEREN</t>
  </si>
  <si>
    <t>GORSSEL</t>
  </si>
  <si>
    <t>GROESBEEK</t>
  </si>
  <si>
    <t>DIDAM</t>
  </si>
  <si>
    <t>'S-HEERENBERG</t>
  </si>
  <si>
    <t>HOOG KEPPEL</t>
  </si>
  <si>
    <t>RENKUM</t>
  </si>
  <si>
    <t>LOBITH</t>
  </si>
  <si>
    <t>TWELLO</t>
  </si>
  <si>
    <t>WAARDENBURG</t>
  </si>
  <si>
    <t>WIJCHEN</t>
  </si>
  <si>
    <t>ZEVENAAR</t>
  </si>
  <si>
    <t>STEENDEREN</t>
  </si>
  <si>
    <t>VELSEN-NOORD</t>
  </si>
  <si>
    <t>MAARTENSDIJK</t>
  </si>
  <si>
    <t>JOURE</t>
  </si>
  <si>
    <t>OUDE PEKELA</t>
  </si>
  <si>
    <t>MEPPEL</t>
  </si>
  <si>
    <t>AMERONGEN</t>
  </si>
  <si>
    <t>NIEUW VENNEP</t>
  </si>
  <si>
    <t>UITHUIZERMEEDEN</t>
  </si>
  <si>
    <t>SASSENHEIM</t>
  </si>
  <si>
    <t>KAATSHEUVEL</t>
  </si>
  <si>
    <t>GELEEN</t>
  </si>
  <si>
    <t>ALPHEN AAN DEN RIJN</t>
  </si>
  <si>
    <t>WEERT</t>
  </si>
  <si>
    <t>TERNEUZEN</t>
  </si>
  <si>
    <t>BRIELLE</t>
  </si>
  <si>
    <t>OOSTERWOLDE</t>
  </si>
  <si>
    <t>VLIJMEN</t>
  </si>
  <si>
    <t>MAASLAND</t>
  </si>
  <si>
    <t>PUTTERSHOEK</t>
  </si>
  <si>
    <t>RHEDEN</t>
  </si>
  <si>
    <t>VOORTHUIZEN</t>
  </si>
  <si>
    <t>DWINGELOO</t>
  </si>
  <si>
    <t>OOSTERHOUT NB</t>
  </si>
  <si>
    <t>WOERDEN</t>
  </si>
  <si>
    <t>GORREDIJK</t>
  </si>
  <si>
    <t>DOKKUM</t>
  </si>
  <si>
    <t>WIJK EN AALBURG</t>
  </si>
  <si>
    <t>BREUKELEN UT</t>
  </si>
  <si>
    <t>CASTRICUM</t>
  </si>
  <si>
    <t>HOORN NH</t>
  </si>
  <si>
    <t>VALKENBURG LB</t>
  </si>
  <si>
    <t>ZOETERWOUDE</t>
  </si>
  <si>
    <t>DOETINCHEM</t>
  </si>
  <si>
    <t>NIEUWKOOP</t>
  </si>
  <si>
    <t>EERBEEK</t>
  </si>
  <si>
    <t>WIJK BIJ DUURSTEDE</t>
  </si>
  <si>
    <t>BENNEKOM</t>
  </si>
  <si>
    <t>NUMANSDORP</t>
  </si>
  <si>
    <t>HERVELD</t>
  </si>
  <si>
    <t>HEILOO</t>
  </si>
  <si>
    <t>EMMELOORD</t>
  </si>
  <si>
    <t>SCHAGEN</t>
  </si>
  <si>
    <t>KOUDEKERKE</t>
  </si>
  <si>
    <t>VENRAY</t>
  </si>
  <si>
    <t>COEVORDEN</t>
  </si>
  <si>
    <t>OOSTERWOLDE FR</t>
  </si>
  <si>
    <t>ZOETERMEER</t>
  </si>
  <si>
    <t>BERGUM</t>
  </si>
  <si>
    <t>HEERENVEEN</t>
  </si>
  <si>
    <t>VEGHEL</t>
  </si>
  <si>
    <t>BERGAMBACHT</t>
  </si>
  <si>
    <t>DE STEEG</t>
  </si>
  <si>
    <t>STEENWIJK</t>
  </si>
  <si>
    <t>BODEGRAVEN</t>
  </si>
  <si>
    <t>NIJVERDAL</t>
  </si>
  <si>
    <t>LOSSER</t>
  </si>
  <si>
    <t>VROOMSHOOP</t>
  </si>
  <si>
    <t>HEELSUM</t>
  </si>
  <si>
    <t>SNEEK</t>
  </si>
  <si>
    <t>ROERMOND</t>
  </si>
  <si>
    <t>WIERDEN</t>
  </si>
  <si>
    <t>*450 Humanitas Thuiszorg</t>
  </si>
  <si>
    <t>MEERSSEN</t>
  </si>
  <si>
    <t>*Het Profiel, Stichting Thuiszorg</t>
  </si>
  <si>
    <t>GOUDSWAARD</t>
  </si>
  <si>
    <t>'S-GRAVELAND</t>
  </si>
  <si>
    <t>OSS</t>
  </si>
  <si>
    <t>PURMEREND DRONTEN</t>
  </si>
  <si>
    <t>MONTFORT</t>
  </si>
  <si>
    <t>BERKEL-ENSCHOT</t>
  </si>
  <si>
    <t>HELLEVOETSLUIS</t>
  </si>
  <si>
    <t>VALBURG</t>
  </si>
  <si>
    <t>*120 SMO Helmond</t>
  </si>
  <si>
    <t>MAASSLUIS</t>
  </si>
  <si>
    <t>LANDGRAAF</t>
  </si>
  <si>
    <t>BLADEL</t>
  </si>
  <si>
    <t>BLARICUM</t>
  </si>
  <si>
    <t>BURGUM</t>
  </si>
  <si>
    <t>*450 Centrum van Gurchom&amp;Partners, regio West-Br.</t>
  </si>
  <si>
    <t>450-4017 Wisselwerk IJmond</t>
  </si>
  <si>
    <t>BIEZENMORTEL</t>
  </si>
  <si>
    <t>BEEKBERGEN</t>
  </si>
  <si>
    <t>120-1975 Zorginstelling Ruchama</t>
  </si>
  <si>
    <t>SMILDE</t>
  </si>
  <si>
    <t>GOIRLE</t>
  </si>
  <si>
    <t>IJMUIDEN</t>
  </si>
  <si>
    <t>GELDROP</t>
  </si>
  <si>
    <t>ZUIDHORN</t>
  </si>
  <si>
    <t>HEESWIJK DINTHER</t>
  </si>
  <si>
    <t>HULST</t>
  </si>
  <si>
    <t>'S-GRAVENZANDE</t>
  </si>
  <si>
    <t>UGCHELEN</t>
  </si>
  <si>
    <t>OEGSTGEEST</t>
  </si>
  <si>
    <t>EMMEN</t>
  </si>
  <si>
    <t>NULAND</t>
  </si>
  <si>
    <t>TETERINGEN</t>
  </si>
  <si>
    <t>TER AAR</t>
  </si>
  <si>
    <t>UITGEEST</t>
  </si>
  <si>
    <t>HENDRIK IDO AMBACHT</t>
  </si>
  <si>
    <t>HELLENDOORN</t>
  </si>
  <si>
    <t>ALMKERK</t>
  </si>
  <si>
    <t>TERBORG</t>
  </si>
  <si>
    <t>LEUSDEN</t>
  </si>
  <si>
    <t>HORN</t>
  </si>
  <si>
    <t>SCHIJNDEL</t>
  </si>
  <si>
    <t>WOLVEGA</t>
  </si>
  <si>
    <t>VALKENSWAARD</t>
  </si>
  <si>
    <t>HEESCH</t>
  </si>
  <si>
    <t>VLISSINGEN</t>
  </si>
  <si>
    <t>GROENLO</t>
  </si>
  <si>
    <t>AMMERZODEN</t>
  </si>
  <si>
    <t>WINSUM GN</t>
  </si>
  <si>
    <t>LOOSDRECHT</t>
  </si>
  <si>
    <t>EWIJK</t>
  </si>
  <si>
    <t>LEIDERDORP</t>
  </si>
  <si>
    <t>WARMOND</t>
  </si>
  <si>
    <t>BADHOEVEDORP</t>
  </si>
  <si>
    <t>BAKEL</t>
  </si>
  <si>
    <t>SPIJKENISSE</t>
  </si>
  <si>
    <t>APPINGEDAM</t>
  </si>
  <si>
    <t>GEERTRUIDENBERG</t>
  </si>
  <si>
    <t>GRAVENHAGE</t>
  </si>
  <si>
    <t>RIJSSEN</t>
  </si>
  <si>
    <t>Hier wordt gevraagd naar de eventueel aan het project toe te rekenen huurkosten van interimvoorzieningen. Deze kosten worden hier wel geinventariseerd, maar zullen door de zorgaanbieder aangevraagd moeten worden in het betreffende nacalculatieformulier.</t>
  </si>
  <si>
    <t xml:space="preserve">Indien er sprake is van een renovatieproject (of een nieuwbouwproject op grond die de zorgaanbieder reeds in eigendom heeft) moet op deze regel de boekwaarde van de grond opgegeven worden voor zover deze begrepen is in de opgegeven boekwaarde van het te renoveren onroerend goed. Deze regel zorgt ervoor dat er, net als bij de reguliere afschrijvingsregels, geen afschrijving op grond plaatsvind. </t>
  </si>
  <si>
    <t>*Thuiszorg Totaal</t>
  </si>
  <si>
    <t>VVT regio Twente</t>
  </si>
  <si>
    <t>CaroCare Thuiszorg Twente</t>
  </si>
  <si>
    <t>Thuiszorg op Maat</t>
  </si>
  <si>
    <t>Bureau Jacobs</t>
  </si>
  <si>
    <t>*Het Zorgbureau Twente</t>
  </si>
  <si>
    <t>AristaCura Thuiszorg</t>
  </si>
  <si>
    <t>Thuiszorg Zuidwest Friesland</t>
  </si>
  <si>
    <t>Thuiszorg Het Friese Land</t>
  </si>
  <si>
    <t>Thuiszorg De Friese Wouden (Friesland)</t>
  </si>
  <si>
    <t>Carinova, thuiszorg Zuidwest Overijssel</t>
  </si>
  <si>
    <t>Carinova, thuiszorg Salland</t>
  </si>
  <si>
    <t>Livio, Zorg-aan-huis</t>
  </si>
  <si>
    <t>Regionale Thuiszorg Oude en Nieuwe Land</t>
  </si>
  <si>
    <t>Stichting Icare</t>
  </si>
  <si>
    <t>ZorgAccent &amp; Thuiszorg Noord West Twente</t>
  </si>
  <si>
    <t>Verian thuiszorg</t>
  </si>
  <si>
    <t>Thuiszorg Midden-Gelderland Arnhem</t>
  </si>
  <si>
    <t>Thuiszorg Zuid-Gelderland</t>
  </si>
  <si>
    <t>RST Zorgverleners Arnhem</t>
  </si>
  <si>
    <t>Thuiszorg Stad Utrecht</t>
  </si>
  <si>
    <t>Vitras</t>
  </si>
  <si>
    <t>Thuiszorg IJmond</t>
  </si>
  <si>
    <t>Regionale Thuiszorg Integra</t>
  </si>
  <si>
    <t>Thuiszorg Gooi en Vechtstreek</t>
  </si>
  <si>
    <t>Thuiszorg Kop van Noord-Holland</t>
  </si>
  <si>
    <t>Cordaan Thuiszorg</t>
  </si>
  <si>
    <t>Zorgbalans Thuiszorg (vh TZ Zuid-Kennemerland)</t>
  </si>
  <si>
    <t>Thuiszorg De Zellingen</t>
  </si>
  <si>
    <t>Thuiszorg Rotterdam (Rotterdam)</t>
  </si>
  <si>
    <t>Thuiszorg Nieuwe Waterweg-Noord</t>
  </si>
  <si>
    <t>Rivas Zorggroep</t>
  </si>
  <si>
    <t>Thuiszorg Groot Rijnland, Zuid Holland Noord</t>
  </si>
  <si>
    <t>Stichting OPMAAT</t>
  </si>
  <si>
    <t>De Vierstroom</t>
  </si>
  <si>
    <t>Thuiszorg Pantein</t>
  </si>
  <si>
    <t>Thebe Thuiszorg</t>
  </si>
  <si>
    <t>Vivent Thuiszorg</t>
  </si>
  <si>
    <t>Thuiszorg Breda</t>
  </si>
  <si>
    <t>Thuiszorg West-Brabant</t>
  </si>
  <si>
    <t>ZorggroepThuis</t>
  </si>
  <si>
    <t>Thuiszorg Westelijke Mijnstreek</t>
  </si>
  <si>
    <t>Thuiszorg Midden-Limburg</t>
  </si>
  <si>
    <t>Domicura</t>
  </si>
  <si>
    <t>Kruiswerk West-Veluwe</t>
  </si>
  <si>
    <t>Regionaal Kruiswerk Mark en Maas</t>
  </si>
  <si>
    <t>Stichting Groene Kruis Zorg</t>
  </si>
  <si>
    <t>U Christelijke Thuiszorg</t>
  </si>
  <si>
    <t>Zorgcombinatie Interzorg</t>
  </si>
  <si>
    <t>Zorggroep Manna, thuiszorg</t>
  </si>
  <si>
    <t>Reggeland Thuiszorg</t>
  </si>
  <si>
    <t>HdS Christelijke organisatie voor zorg en welzijn</t>
  </si>
  <si>
    <t>Opella Thuiszorg en Maatschappelijk werk</t>
  </si>
  <si>
    <t>Centrum voor Maatsch. Dienstverlening Z.O.Utrecht</t>
  </si>
  <si>
    <t>Stichting Joods Maatschappelijk Werk</t>
  </si>
  <si>
    <t>Leger des Heils Welzijns- en Gezondheidszorg</t>
  </si>
  <si>
    <t>Christelijke Organisatie voor Zorg en Welzijn</t>
  </si>
  <si>
    <t>INTERNOS Katholieke Stichting Thuiszorg</t>
  </si>
  <si>
    <t>Pagina 3</t>
  </si>
  <si>
    <t>Overeengekomen aanvraag bouwimpuls (afschrijving in 2 jaar)</t>
  </si>
  <si>
    <t>Maatsch. Hulpverl. en Thuiszorg op Geref.Grondslag</t>
  </si>
  <si>
    <t>Careyn Goeree Overflakkee</t>
  </si>
  <si>
    <t>Agathos Thuiszorg Rotterdam</t>
  </si>
  <si>
    <t>tanteLouise, Thuiszorg</t>
  </si>
  <si>
    <t>Savant (Thuiszorg)</t>
  </si>
  <si>
    <t>de Markenlanden</t>
  </si>
  <si>
    <t>Thuiszorg Maasmond</t>
  </si>
  <si>
    <t>Stg Thuiszorg Noord-Limburg</t>
  </si>
  <si>
    <t>IZO Individuele Zorg</t>
  </si>
  <si>
    <t>Quintes Thuiszorg</t>
  </si>
  <si>
    <t>*Family Care</t>
  </si>
  <si>
    <t>Dagverzorging Hoeksche Waard</t>
  </si>
  <si>
    <t>120/2500 *RIMO Parkstad</t>
  </si>
  <si>
    <t>SNWA Bedrijven</t>
  </si>
  <si>
    <t>Maatschappelijke en Juridische Dienstverlening</t>
  </si>
  <si>
    <t>Pension Mijnzicht</t>
  </si>
  <si>
    <t>de Leerwerkprojecten</t>
  </si>
  <si>
    <t>*Meerstede Zorg Thuis</t>
  </si>
  <si>
    <t>*450 Mc Brain BV</t>
  </si>
  <si>
    <t>Thuiszorg Het Centrum</t>
  </si>
  <si>
    <t>Zorggarant Thuiszorg (ZorgSaam Thuis)</t>
  </si>
  <si>
    <t>*Thuiszorg De Sleutel</t>
  </si>
  <si>
    <t>Thuiszorg GOOIZORG</t>
  </si>
  <si>
    <t>Corridor Dienstverlening</t>
  </si>
  <si>
    <t>120/206 *Fryslan</t>
  </si>
  <si>
    <t>120/205 *LIMOR</t>
  </si>
  <si>
    <t>*Wonen Arbeid en Dagbesteding (WAD)</t>
  </si>
  <si>
    <t>Ons Bedrijf</t>
  </si>
  <si>
    <t>Zorg Thuis (Zonneburg) (vh Zeist)</t>
  </si>
  <si>
    <t>*SeniorConsult</t>
  </si>
  <si>
    <t>*Better Life Particuliere Thuiszorg BV</t>
  </si>
  <si>
    <t>Zorg Ondersteuning Nederland Amsterdam</t>
  </si>
  <si>
    <t>Interzorg Thuiszorg</t>
  </si>
  <si>
    <t>*Thuiszorg-Nu (as3) (vhTransfersco)</t>
  </si>
  <si>
    <t>120/817*Consultatiebureau voor alcohol en drugs</t>
  </si>
  <si>
    <t>Combiwel Amsterdam Oud Zuid</t>
  </si>
  <si>
    <t>Radar (Arnhem)</t>
  </si>
  <si>
    <t>Pandora Thuiszorg</t>
  </si>
  <si>
    <t>Den Eikelaar</t>
  </si>
  <si>
    <t>Care Company, 't Gooi</t>
  </si>
  <si>
    <t>Nehemia Hulpverlening</t>
  </si>
  <si>
    <t>*Rovidam B.V.</t>
  </si>
  <si>
    <t>Toevluchtsoord</t>
  </si>
  <si>
    <t>De Zorgmantel</t>
  </si>
  <si>
    <t>*450 Het Helen Dowling Instituut</t>
  </si>
  <si>
    <t>Huis voor thuis- en daklozen</t>
  </si>
  <si>
    <t>Virenze (Zuid Limburg)</t>
  </si>
  <si>
    <t>*Zaanstreek / Waterland</t>
  </si>
  <si>
    <t>Reakt</t>
  </si>
  <si>
    <t>Kijk op Zorg BV</t>
  </si>
  <si>
    <t>*600/1952 Ab-Hulp Twente</t>
  </si>
  <si>
    <t>Geriant</t>
  </si>
  <si>
    <t>*450 Stichting 1nP</t>
  </si>
  <si>
    <t>Werkprojecten Groep (Groningen)</t>
  </si>
  <si>
    <t>Landzijde</t>
  </si>
  <si>
    <t>De Twern</t>
  </si>
  <si>
    <t>De Windroos</t>
  </si>
  <si>
    <t>Vita welzijn en advies</t>
  </si>
  <si>
    <t>Stichting Maat</t>
  </si>
  <si>
    <t>NOVIzorg Zuid Limburg</t>
  </si>
  <si>
    <t>Herstellingsoord Het Wilhelminahuis</t>
  </si>
  <si>
    <t>*Buitenzorg weer open 2007 actie Elly</t>
  </si>
  <si>
    <t>*450 AmaCura GGZ Zorgcentrum</t>
  </si>
  <si>
    <t>BTO Particuliere Thuiszorg</t>
  </si>
  <si>
    <t>120/1406 *Onder Een Dak</t>
  </si>
  <si>
    <t>Der Sjtiel</t>
  </si>
  <si>
    <t>*450 MoleMann Mental Health Clinics 't Gooi</t>
  </si>
  <si>
    <t>*Volksbond, Amsterdam</t>
  </si>
  <si>
    <t>*Thuiszorg in Vrijheid of Gebondenheid (ZOBrabant)</t>
  </si>
  <si>
    <t>Royal Care Thuiszorg</t>
  </si>
  <si>
    <t>*120/206 Algemene Crisisopvang Blijenhof</t>
  </si>
  <si>
    <t>Hospice Dignitas</t>
  </si>
  <si>
    <t>*450 Het Behouden Huys</t>
  </si>
  <si>
    <t>*450 Stichting In de Bres</t>
  </si>
  <si>
    <t>*Thuiszorg Karsmakers</t>
  </si>
  <si>
    <t>Pension Roerzicht</t>
  </si>
  <si>
    <t>De Boei</t>
  </si>
  <si>
    <t>*120/2580 Maatschappelijke Opvang Voorzieningen</t>
  </si>
  <si>
    <t>Stichting Doras</t>
  </si>
  <si>
    <t>Zorgkompas in Beweging</t>
  </si>
  <si>
    <t>Stichting Weerdsingel</t>
  </si>
  <si>
    <t>Actief Zorg, regio Midden Brabant</t>
  </si>
  <si>
    <t>Thuiszorgcentrale IVT</t>
  </si>
  <si>
    <t>*Blankenberg</t>
  </si>
  <si>
    <t>De Tussenvoorziening</t>
  </si>
  <si>
    <t>*120 Centrum Vaartserijn (vh Labre-huis)</t>
  </si>
  <si>
    <t>*De Plint</t>
  </si>
  <si>
    <t>*Shatir Consultancy &amp; Adviesbureau</t>
  </si>
  <si>
    <t>Johanniter Opvang</t>
  </si>
  <si>
    <t>Stichting Ontmoeting</t>
  </si>
  <si>
    <t>*450 Psygro Zaanstreek Waterland</t>
  </si>
  <si>
    <t>Maatschappelijke Opvang Breda e.o.</t>
  </si>
  <si>
    <t>Valkenhorst</t>
  </si>
  <si>
    <t>Tuinderij Buitenkans</t>
  </si>
  <si>
    <t>*Roads</t>
  </si>
  <si>
    <t>*Hemelrijksche Hoeve</t>
  </si>
  <si>
    <t>Stichting Timon</t>
  </si>
  <si>
    <t>De Praktijk</t>
  </si>
  <si>
    <t>*450 Mentaal Beter Waardenland</t>
  </si>
  <si>
    <t>Stichting Wonen Plus Welzijn</t>
  </si>
  <si>
    <t>Onder Dak Twente, Twente</t>
  </si>
  <si>
    <t>Thuiszorg NovoCare</t>
  </si>
  <si>
    <t>120/707 *Arcuris, regio Midden</t>
  </si>
  <si>
    <t>*450 Psychologenpraktijk Lionarons</t>
  </si>
  <si>
    <t>Xonar</t>
  </si>
  <si>
    <t>*A&amp;M De Ruiter Zorgverlening B.V.</t>
  </si>
  <si>
    <t>Versatility Thuiszorg regio Arnhem</t>
  </si>
  <si>
    <t>*600/1957 Nedereind</t>
  </si>
  <si>
    <t>Stichting IKS</t>
  </si>
  <si>
    <t>*450 PHJ</t>
  </si>
  <si>
    <t>Vitaal Thuiszorg</t>
  </si>
  <si>
    <t>*Buro van Roosmalen</t>
  </si>
  <si>
    <t>120/2307 *Nieuwe Eindhovense Opvang Stichting</t>
  </si>
  <si>
    <t>*450 Psychotherapiepraktijk Maastricht</t>
  </si>
  <si>
    <t>Thuiszorg Beers B.V.</t>
  </si>
  <si>
    <t>*Passade, instelling voor zorg &amp; welzijn</t>
  </si>
  <si>
    <t>*Servicepunt Arbeid</t>
  </si>
  <si>
    <t>120/1977 *Fier Fryslan (V&amp;V)</t>
  </si>
  <si>
    <t>Dak- en Thuislozen Opvang Den Helder en Omstreken</t>
  </si>
  <si>
    <t>De Groene Werkplaats</t>
  </si>
  <si>
    <t>Impuls</t>
  </si>
  <si>
    <t>*450 Molendrift</t>
  </si>
  <si>
    <t>Kiddion</t>
  </si>
  <si>
    <t>*Vrouwenopvang Rosa Manus</t>
  </si>
  <si>
    <t>*450 HSK Nijmegen</t>
  </si>
  <si>
    <t>Thuiszorg Diakonie Amsterdam</t>
  </si>
  <si>
    <t>*Thuiszorg Achterhoek-Twente</t>
  </si>
  <si>
    <t>*Groene Schild Nederland</t>
  </si>
  <si>
    <t>DNO</t>
  </si>
  <si>
    <t>Ina Koning (Drenthe)</t>
  </si>
  <si>
    <t>Buro Maks</t>
  </si>
  <si>
    <t>VEDI Zorg</t>
  </si>
  <si>
    <t>Zorginjection</t>
  </si>
  <si>
    <t>Huis in de Bocht</t>
  </si>
  <si>
    <t>Woonbegeleiding Delft Westland Oostland</t>
  </si>
  <si>
    <t>Thuiszorg Helpende Hand</t>
  </si>
  <si>
    <t>Pension Maaszicht</t>
  </si>
  <si>
    <t>Zorg aan Huis Thuiszorg (vh Phase 2)</t>
  </si>
  <si>
    <t>*450 Taborhuis</t>
  </si>
  <si>
    <t>*Extra Thuiszorg</t>
  </si>
  <si>
    <t>Ouderenzorg Velsen</t>
  </si>
  <si>
    <t>*650/8290 Congr. De Kleine Zusters v.d. H. Joseph</t>
  </si>
  <si>
    <t>Stichting Bosch en Duin</t>
  </si>
  <si>
    <t>Zorginstellingen Pieter van Foreest</t>
  </si>
  <si>
    <t>Frankeland</t>
  </si>
  <si>
    <t>Zorggroep Amsterdam</t>
  </si>
  <si>
    <t>Stichting SHDH</t>
  </si>
  <si>
    <t>Land van Gelre en Gulick</t>
  </si>
  <si>
    <t>Interzorg Noord Nederland</t>
  </si>
  <si>
    <t>Ananz, St. Anna Zorggroep</t>
  </si>
  <si>
    <t>Zorgcentrum De Posten</t>
  </si>
  <si>
    <t>KVV Rotterdam</t>
  </si>
  <si>
    <t>Zorgpalet</t>
  </si>
  <si>
    <t>Sint Jacob</t>
  </si>
  <si>
    <t>Tabitha</t>
  </si>
  <si>
    <t>Woonzorggroep Samen (Zuster Kueter)</t>
  </si>
  <si>
    <t>Sevagram, Zorgcentra</t>
  </si>
  <si>
    <t>Protestantse Stichting Ouderenzorg Terneuzen</t>
  </si>
  <si>
    <t>Regionale Stichting Zorgcentra De Kempen</t>
  </si>
  <si>
    <t>ARCUS voor zorg, wonen en welzijn</t>
  </si>
  <si>
    <t>ContinU zorgcombinatie Utrecht</t>
  </si>
  <si>
    <t>SVVE De Archipel</t>
  </si>
  <si>
    <t>Land van Horne</t>
  </si>
  <si>
    <t>Orde der Minderbroeders-Kapucijnen</t>
  </si>
  <si>
    <t>Jan Berchmans</t>
  </si>
  <si>
    <t>Zorgvoorzieningen De Brug</t>
  </si>
  <si>
    <t>WoonZorgcentra Westerkwartier</t>
  </si>
  <si>
    <t>Zorgcentra Vlietlanden</t>
  </si>
  <si>
    <t>Trivium Zorggroep Twente</t>
  </si>
  <si>
    <t>Berne Zorg</t>
  </si>
  <si>
    <t>Curamus</t>
  </si>
  <si>
    <t>Zorggroep Raalte</t>
  </si>
  <si>
    <t>Accolade Zorggroep</t>
  </si>
  <si>
    <t>Plantein</t>
  </si>
  <si>
    <t>Vrouwenopvang Overijssel</t>
  </si>
  <si>
    <t>*120-1930 Doortocht</t>
  </si>
  <si>
    <t>ZKAN</t>
  </si>
  <si>
    <t>ArosA, vrouwenopvang Rotterdam</t>
  </si>
  <si>
    <t>*Stichting Welzijn</t>
  </si>
  <si>
    <t>FPOL</t>
  </si>
  <si>
    <t>Maatschappelijke Opvang 's-Hertogenbosch</t>
  </si>
  <si>
    <t>De Kruidenhoeve</t>
  </si>
  <si>
    <t>VieJa Utrecht (vh Vrouwenopvang)</t>
  </si>
  <si>
    <t>*TBA Plus</t>
  </si>
  <si>
    <t>Ambulante Thuis Zorg BV</t>
  </si>
  <si>
    <t>Stichting Rijn en IJssel</t>
  </si>
  <si>
    <t>PERP</t>
  </si>
  <si>
    <t>Blijf Groep, locatie Zaanstreek</t>
  </si>
  <si>
    <t>CCEN</t>
  </si>
  <si>
    <t>Maria-Oord</t>
  </si>
  <si>
    <t>MDIG</t>
  </si>
  <si>
    <t>Vrouwenopvang Zuid-Holland</t>
  </si>
  <si>
    <t>*Expert, Zorg- en Adviesbureau</t>
  </si>
  <si>
    <t>LDYK</t>
  </si>
  <si>
    <t>*Triton</t>
  </si>
  <si>
    <t>CWIT</t>
  </si>
  <si>
    <t>Landbouw en Zorgboerderij Erve Meyerinkbroek</t>
  </si>
  <si>
    <t>GKOK</t>
  </si>
  <si>
    <t>Zorgboerderij voor ouderen Erve Knippert</t>
  </si>
  <si>
    <t>Hulpvaardig</t>
  </si>
  <si>
    <t>ISCS</t>
  </si>
  <si>
    <t>Vrouwenopvang Haarlem</t>
  </si>
  <si>
    <t>*Take Good Care Kennemerland</t>
  </si>
  <si>
    <t>'t Kabouterhuis</t>
  </si>
  <si>
    <t>Homecare Thuiszorg Heerlen</t>
  </si>
  <si>
    <t>Zorgcentrum 'De Blanckenborg'</t>
  </si>
  <si>
    <t>Woon- en Zorgcentrum Julsingha Tehuis</t>
  </si>
  <si>
    <t>EKEP</t>
  </si>
  <si>
    <t>Woon-/Zorgcentrum Het Hooge Heem</t>
  </si>
  <si>
    <t>Woon-Zorgcentrum De Zonnehof</t>
  </si>
  <si>
    <t>Voor Anker</t>
  </si>
  <si>
    <t>Vredewold</t>
  </si>
  <si>
    <t>Woon- zorgcentrum Sint Jozef</t>
  </si>
  <si>
    <t>Huize St. Franciscus</t>
  </si>
  <si>
    <t>Bejaardenhuis Gockingaheem</t>
  </si>
  <si>
    <t>Heemstra State</t>
  </si>
  <si>
    <t>Zorgcentrum De Uiterton</t>
  </si>
  <si>
    <t>JSTR</t>
  </si>
  <si>
    <t>De Warrenhove</t>
  </si>
  <si>
    <t>WoonZorgCentrum Foswert</t>
  </si>
  <si>
    <t>Verzorgingscentrum Leppehiem</t>
  </si>
  <si>
    <t>*Verzorgingshuis Talma Hoeve Veenwouden</t>
  </si>
  <si>
    <t>*Zorgcombinatie Ameland</t>
  </si>
  <si>
    <t>Verzorgingscentrum het Bildt</t>
  </si>
  <si>
    <t>Verzorgingshuis De Boshof</t>
  </si>
  <si>
    <t>RESS</t>
  </si>
  <si>
    <t>Arendshorst</t>
  </si>
  <si>
    <t>Zorgcentrum De Wester Es</t>
  </si>
  <si>
    <t>Else van der Laanhuis</t>
  </si>
  <si>
    <t>Verzorgingshuis Dekelhem</t>
  </si>
  <si>
    <t>Woon-Zorgcentrum Beatrix</t>
  </si>
  <si>
    <t>Jannes van der Sleedenhuis</t>
  </si>
  <si>
    <t>De Westerkim</t>
  </si>
  <si>
    <t>Woonzorgcentrum 't Derkshoes</t>
  </si>
  <si>
    <t>De Menning</t>
  </si>
  <si>
    <t>Tienelswolde</t>
  </si>
  <si>
    <t>Woon- en Zorgcentrum Friso</t>
  </si>
  <si>
    <t>Avondlicht</t>
  </si>
  <si>
    <t>Woon- Zorg- en Dienstencentrum 't Dijkhuis</t>
  </si>
  <si>
    <t>Rosengaerde</t>
  </si>
  <si>
    <t>Woon- en Zorgcentrum Humanitas</t>
  </si>
  <si>
    <t>Zorggroep Manna, verzorgingshuis</t>
  </si>
  <si>
    <t>Herfstzon, Wooncentrum voor Ouderen</t>
  </si>
  <si>
    <t>Huize 't Vrijland</t>
  </si>
  <si>
    <t>R.K. Woon-Zorgcentrum Mariahof</t>
  </si>
  <si>
    <t>Scholtenhof</t>
  </si>
  <si>
    <t>Oldenhaghen</t>
  </si>
  <si>
    <t>Woon- en Zorgcentrum De Vriezenhof</t>
  </si>
  <si>
    <t>De Kievitsbloem</t>
  </si>
  <si>
    <t>Woonzorgcentrum De Wissel</t>
  </si>
  <si>
    <t>De Molenhof</t>
  </si>
  <si>
    <t>Talma Borgh Woon-Zorgcentrum</t>
  </si>
  <si>
    <t>AWEK</t>
  </si>
  <si>
    <t>Woonzorgcentrum Drie Gasthuizen</t>
  </si>
  <si>
    <t>Verzorgingshuis Huis en Haard</t>
  </si>
  <si>
    <t>Huize Kohlmann</t>
  </si>
  <si>
    <t>Woonzorgcentrum Paasberg</t>
  </si>
  <si>
    <t>Vreedenhoff</t>
  </si>
  <si>
    <t>Zorgcentrum Nebo</t>
  </si>
  <si>
    <t>Verzorgingshuis St. Liduina</t>
  </si>
  <si>
    <t>J.W. Andriessenhuis, WoonZorgcentrum</t>
  </si>
  <si>
    <t>Elisabeth-hof</t>
  </si>
  <si>
    <t>Dr. Jenny Woon- Zorgcentrum</t>
  </si>
  <si>
    <t>Woon- Zorg- en dienstencentrum Bethanie</t>
  </si>
  <si>
    <t>Verzorgingshuis Het Maanderzand</t>
  </si>
  <si>
    <t>De Stolpe, locatie Harskamp</t>
  </si>
  <si>
    <t>Het Nieuwe Feithenhof</t>
  </si>
  <si>
    <t>Zorgcentrum Mariposa</t>
  </si>
  <si>
    <t>Woonzorgcentrum Tertzio</t>
  </si>
  <si>
    <t>Huize Sint Jozef</t>
  </si>
  <si>
    <t>MSTN</t>
  </si>
  <si>
    <t>De Boskamp</t>
  </si>
  <si>
    <t>De Klaarbeek, zorgcentrum</t>
  </si>
  <si>
    <t>Woon- en Zorgcentrum De Speulbrink</t>
  </si>
  <si>
    <t>Zorgcentrum St. Jozef</t>
  </si>
  <si>
    <t>Zorg- en Wooncentrum De Bongerd</t>
  </si>
  <si>
    <t>Woon- en Zorgcentrum Hof van Blom</t>
  </si>
  <si>
    <t>WZC Brinkhoven</t>
  </si>
  <si>
    <t>Zorgcentrum Rehoboth</t>
  </si>
  <si>
    <t>RTOR</t>
  </si>
  <si>
    <t>Malderburch, centrum voor welzijn, wonen en zorg</t>
  </si>
  <si>
    <t>Zorgcentrum Sancta Maria</t>
  </si>
  <si>
    <t>Zorgcentrum 't Slot</t>
  </si>
  <si>
    <t>Christelijk Zorgcentrum 't Anker</t>
  </si>
  <si>
    <t>Antoniushove Woon- en Zorgcentrum</t>
  </si>
  <si>
    <t>Gudula, Centrum voor Ouderen</t>
  </si>
  <si>
    <t>Verzorgingshuis Tusselerhof</t>
  </si>
  <si>
    <t>Gasthuis St. Jan de Deo</t>
  </si>
  <si>
    <t>Verzorgingshuis De Wittenberg</t>
  </si>
  <si>
    <t>Ittmannshof</t>
  </si>
  <si>
    <t>Oud Burgeren Gasthuis</t>
  </si>
  <si>
    <t>Zorgcentrum De Hullen</t>
  </si>
  <si>
    <t>Novel zorg &amp; wonen locatie Veldheem</t>
  </si>
  <si>
    <t>Woon-Zorgcentrum De Vaste Burcht</t>
  </si>
  <si>
    <t>Verzorgingshuis Westlede</t>
  </si>
  <si>
    <t>De Wehme</t>
  </si>
  <si>
    <t>Zorg- en wooncentrum  Den Bouw</t>
  </si>
  <si>
    <t>Zorgcentrum Oldershove</t>
  </si>
  <si>
    <t>St. Barbara</t>
  </si>
  <si>
    <t>De Polbeek</t>
  </si>
  <si>
    <t>Verzorgingshuis Regina</t>
  </si>
  <si>
    <t>Verzorgingshuis De Koperhorst</t>
  </si>
  <si>
    <t>Woonzorgcentrum Puntenburg</t>
  </si>
  <si>
    <t>MWYR</t>
  </si>
  <si>
    <t>Sint Pieters en Bloklands Gasthuis</t>
  </si>
  <si>
    <t>Woon- &amp; Zorgcentrum Santvoorde</t>
  </si>
  <si>
    <t>Woon- Zorgcentrum Schoonoord</t>
  </si>
  <si>
    <t>Verzorgingshuis Schutsmantel</t>
  </si>
  <si>
    <t>Verzorgingshuis De Haven</t>
  </si>
  <si>
    <t>Huize Beatrix</t>
  </si>
  <si>
    <t>Verzorgingshuis Oranjestein</t>
  </si>
  <si>
    <t>Gaza, Centrum voor Ouderen</t>
  </si>
  <si>
    <t>Woonzorgcentrum 't Kampje</t>
  </si>
  <si>
    <t>Woon-Zorgcentrum Maria Dommer</t>
  </si>
  <si>
    <t>Zorgcentrum Merenhoef</t>
  </si>
  <si>
    <t>Woon- en Zorgcentrum De Wulverhorst</t>
  </si>
  <si>
    <t>Verzorgingshuis Gerardus Majella</t>
  </si>
  <si>
    <t>Nieuw Avondlicht</t>
  </si>
  <si>
    <t>Zuiderhof</t>
  </si>
  <si>
    <t>Marienburg</t>
  </si>
  <si>
    <t>Zorgcentrum 't Boveneind</t>
  </si>
  <si>
    <t>De Engelenburgh</t>
  </si>
  <si>
    <t>Ewoud Gasthuis</t>
  </si>
  <si>
    <t>Woonzorgcentrum Heerewegen</t>
  </si>
  <si>
    <t>Bartholomeus Gasthuis</t>
  </si>
  <si>
    <t>CBLN</t>
  </si>
  <si>
    <t>Verzorgingshuis Molenweid</t>
  </si>
  <si>
    <t>Zorgcentrum De Marke</t>
  </si>
  <si>
    <t>Huize Wildhoef</t>
  </si>
  <si>
    <t>Zorgcentrum Aelsmeer</t>
  </si>
  <si>
    <t>*De Dillenburg</t>
  </si>
  <si>
    <t>Zorgcentrum 't Rekerheem (Alkcare)</t>
  </si>
  <si>
    <t>De Luwte</t>
  </si>
  <si>
    <t>Nieuw Vredeveld, Zorgcentrum</t>
  </si>
  <si>
    <t>Zorgcentrum De Diem</t>
  </si>
  <si>
    <t>Onze Woning</t>
  </si>
  <si>
    <t>Zorgcentrum Sint Nicolaashof</t>
  </si>
  <si>
    <t>Zorgcentrum Agnes</t>
  </si>
  <si>
    <t>De Mieuwijdt</t>
  </si>
  <si>
    <t>Zorggroep Reinalda</t>
  </si>
  <si>
    <t>Spaar en Hout Zorg</t>
  </si>
  <si>
    <t>Zorgcentrum Buitenveld</t>
  </si>
  <si>
    <t>De Golfstroom</t>
  </si>
  <si>
    <t>Huis ter Duin</t>
  </si>
  <si>
    <t>Zorgcentrum De Lichtboei</t>
  </si>
  <si>
    <t>Zorgcentrum "Zuiderheide"</t>
  </si>
  <si>
    <t>Hervormd Woon- zorgcentrum Voor Anker</t>
  </si>
  <si>
    <t>Woon- en Zorgcentrum De Marke</t>
  </si>
  <si>
    <t>Woon- zorgcentrum Florisberg</t>
  </si>
  <si>
    <t>Woon- zorgcentrum De Veste</t>
  </si>
  <si>
    <t>Woon- zorgcentrum De Kuijer</t>
  </si>
  <si>
    <t>Zorgcentrum 't Reijgersbosch</t>
  </si>
  <si>
    <t>Theresia</t>
  </si>
  <si>
    <t>De Gollards</t>
  </si>
  <si>
    <t>Zorgcentrum Noorderlicht</t>
  </si>
  <si>
    <t>Bureau SPV BV (Zaanstreek/Waterland)</t>
  </si>
  <si>
    <t>*EmCart Reh Team, artikel 11</t>
  </si>
  <si>
    <t>Voor zorgaanbieders binnen de sector verpleging en verzorging komen alleen projecten in aanmerking waarvan TNO Centrum Zorg en Bouw heeft vastgesteld dat er sprake is van 3- of meerbedskamers. Om een beroep te doen op de bouwimpulsgelden is het noodzakelijk dat de zorgaanbieder een verklaring van TNO-CZB meestuurd waaruit blijkt dat het verpleeghuis over 3- of meerbedskamers beschikt.</t>
  </si>
  <si>
    <t>Voor zover er sprake is van het afstoten van onroerend goed is het noodzakelijk dat de opbrengstwaarde hiervan op de boekwaarde in mindering gebracht wordt. De zorgaanbieder dient de te verwachten opbrengstwaarde te onderbouwen door middel van een brief van het College Sanering Zorgvoorzieningen of anders door middel van offertes, intentieverklaringen o.i.d..</t>
  </si>
  <si>
    <t>Verklaring TNO Centrum Zorg en Bouw inzake de vastgestelde aanwezigheid van 3- of meerbedskamers.</t>
  </si>
  <si>
    <t>ARNHEM</t>
  </si>
  <si>
    <t>DUIZEL</t>
  </si>
  <si>
    <t>ENSCHEDE</t>
  </si>
  <si>
    <t>ROSMALEN</t>
  </si>
  <si>
    <t>ROOSENDAAL</t>
  </si>
  <si>
    <t>ECHT</t>
  </si>
  <si>
    <t>SITTARD</t>
  </si>
  <si>
    <t>HARDENBERG</t>
  </si>
  <si>
    <t>GOES</t>
  </si>
  <si>
    <t>KAMPEN</t>
  </si>
  <si>
    <t>HOOGEVEEN</t>
  </si>
  <si>
    <t>IJSSELMUIDEN</t>
  </si>
  <si>
    <t>Orthopedagogisch Centrum Brabant</t>
  </si>
  <si>
    <t>BREDA</t>
  </si>
  <si>
    <t>AMSTELVEEN</t>
  </si>
  <si>
    <t>ZANDVOORT</t>
  </si>
  <si>
    <t>KATWIJK ZH</t>
  </si>
  <si>
    <t>KROMMENIE</t>
  </si>
  <si>
    <t>WIJK AAN ZEE</t>
  </si>
  <si>
    <t>Heliomare (Amstelland en de Meerlanden)</t>
  </si>
  <si>
    <t>AALSMEER</t>
  </si>
  <si>
    <t>Heliomare (Noord-Holland Noord)</t>
  </si>
  <si>
    <t>BERGEN NH</t>
  </si>
  <si>
    <t>Sensis GHZ Vlasborch</t>
  </si>
  <si>
    <t>VUGHT</t>
  </si>
  <si>
    <t>Stichting Boogh</t>
  </si>
  <si>
    <t>HARMELEN</t>
  </si>
  <si>
    <t>Omega</t>
  </si>
  <si>
    <t>AMSTERDAM ZUIDOOST</t>
  </si>
  <si>
    <t>*NSWAC (AGIS, Amsterdam)</t>
  </si>
  <si>
    <t>*NSWAC (AGIS, Utrecht)</t>
  </si>
  <si>
    <t>NSWAC (Zwolle)</t>
  </si>
  <si>
    <t>NSWAC (West-Brabant)</t>
  </si>
  <si>
    <t>Radar</t>
  </si>
  <si>
    <t>MAASTRICHT</t>
  </si>
  <si>
    <t>Tehuizen voor Geestelijk Gehandicapten</t>
  </si>
  <si>
    <t>LEIDEN</t>
  </si>
  <si>
    <t>Siloah (Arnhem)</t>
  </si>
  <si>
    <t>HOENSBROEK</t>
  </si>
  <si>
    <t>SCHALKHAAR</t>
  </si>
  <si>
    <t>'S-GRAVENHAGE</t>
  </si>
  <si>
    <t>RIJSWIJK ZH</t>
  </si>
  <si>
    <t>OOSTBURG</t>
  </si>
  <si>
    <t>TILBURG</t>
  </si>
  <si>
    <t>GOUDA</t>
  </si>
  <si>
    <t>Gemiva-SVG Groep (Zuid-Hollandse Eilanden)</t>
  </si>
  <si>
    <t>Gemiva-SVG Groep (Waardenland)</t>
  </si>
  <si>
    <t>HAREN GN</t>
  </si>
  <si>
    <t>ZUTPHEN</t>
  </si>
  <si>
    <t>BOSCHOORD</t>
  </si>
  <si>
    <t>APPELSCHA</t>
  </si>
  <si>
    <t>AMERSFOORT</t>
  </si>
  <si>
    <t>De Ark Gemeenschap (Gouda)</t>
  </si>
  <si>
    <t>OUDESCHOOT</t>
  </si>
  <si>
    <t>SINT NICOLAASGA</t>
  </si>
  <si>
    <t>Tjallinga Hiem</t>
  </si>
  <si>
    <t>LEEUWARDEN</t>
  </si>
  <si>
    <t>BROEK OP LANGEDIJK</t>
  </si>
  <si>
    <t>OISTERWIJK</t>
  </si>
  <si>
    <t>KESTEREN</t>
  </si>
  <si>
    <t>UDDEL</t>
  </si>
  <si>
    <t>OPLOO</t>
  </si>
  <si>
    <t>Bronlaak-Heimdal Zonnehuizen (Zuidoost-Brabant)</t>
  </si>
  <si>
    <t>WAALRE</t>
  </si>
  <si>
    <t>VENLO</t>
  </si>
  <si>
    <t>UTRECHT</t>
  </si>
  <si>
    <t>ZEIST</t>
  </si>
  <si>
    <t>ROTTERDAM</t>
  </si>
  <si>
    <t>NIEUWEGEIN</t>
  </si>
  <si>
    <t>DEN DOLDER</t>
  </si>
  <si>
    <t>De Eik (Twente)</t>
  </si>
  <si>
    <t>OLDENZAAL</t>
  </si>
  <si>
    <t>HELMOND</t>
  </si>
  <si>
    <t>GENNEP</t>
  </si>
  <si>
    <t>TOLBERT</t>
  </si>
  <si>
    <t>DRUTEN</t>
  </si>
  <si>
    <t>APELDOORN</t>
  </si>
  <si>
    <t>GEMERT</t>
  </si>
  <si>
    <t>RHENEN</t>
  </si>
  <si>
    <t>SCHIEDAM</t>
  </si>
  <si>
    <t>EPE</t>
  </si>
  <si>
    <t>ELST GLD</t>
  </si>
  <si>
    <t>ALKMAAR</t>
  </si>
  <si>
    <t>UITHOORN</t>
  </si>
  <si>
    <t>NOOTDORP</t>
  </si>
  <si>
    <t>HOUTEN</t>
  </si>
  <si>
    <t>RIJSBERGEN</t>
  </si>
  <si>
    <t>TERHEIJDEN</t>
  </si>
  <si>
    <t>AMSTERDAM</t>
  </si>
  <si>
    <t>SON</t>
  </si>
  <si>
    <t>GORINCHEM</t>
  </si>
  <si>
    <t>SAPPEMEER</t>
  </si>
  <si>
    <t>GRONINGEN</t>
  </si>
  <si>
    <t>LICHTENVOORDE</t>
  </si>
  <si>
    <t>BARNEVELD</t>
  </si>
  <si>
    <t>UDEN</t>
  </si>
  <si>
    <t>ZWOLLE</t>
  </si>
  <si>
    <t>LELYSTAD</t>
  </si>
  <si>
    <t>BAARN</t>
  </si>
  <si>
    <t>ASVZ Zuid West (Rotterdam)</t>
  </si>
  <si>
    <t>ASVZ Zuid West (Waardenland)</t>
  </si>
  <si>
    <t>SLIEDRECHT</t>
  </si>
  <si>
    <t>ASVZ Zuid West (Nieuwe Waterweg Noord)</t>
  </si>
  <si>
    <t>HEERHUGOWAARD</t>
  </si>
  <si>
    <t>ASVZ Zuid West (Midden Brabant)</t>
  </si>
  <si>
    <t>UDENHOUT</t>
  </si>
  <si>
    <t>BEDUM</t>
  </si>
  <si>
    <t>ERMELO</t>
  </si>
  <si>
    <t>WEKEROM</t>
  </si>
  <si>
    <t>SOEST</t>
  </si>
  <si>
    <t>DEN HELDER</t>
  </si>
  <si>
    <t>NOORDWIJK ZH</t>
  </si>
  <si>
    <t>MONSTER</t>
  </si>
  <si>
    <t>DORDRECHT</t>
  </si>
  <si>
    <t>HARDERWIJK</t>
  </si>
  <si>
    <t>WEHL</t>
  </si>
  <si>
    <t>Woonzorgcentrum De Zeeg</t>
  </si>
  <si>
    <t>BOSCH EN DUIN</t>
  </si>
  <si>
    <t>DOORN</t>
  </si>
  <si>
    <t>HEEMSTEDE</t>
  </si>
  <si>
    <t>VLAARDINGEN</t>
  </si>
  <si>
    <t>DIRKSLAND</t>
  </si>
  <si>
    <t>MIDDELBURG</t>
  </si>
  <si>
    <t>CLINGE</t>
  </si>
  <si>
    <t>WAALWIJK</t>
  </si>
  <si>
    <t>EINDHOVEN</t>
  </si>
  <si>
    <t>NUNSPEET</t>
  </si>
  <si>
    <t>HUIZEN</t>
  </si>
  <si>
    <t>ECHTEN</t>
  </si>
  <si>
    <t>HEEL</t>
  </si>
  <si>
    <t>MIDDELHARNIS</t>
  </si>
  <si>
    <t>SCHOORL</t>
  </si>
  <si>
    <t>ASSEN</t>
  </si>
  <si>
    <t>DRIEBERGEN-RIJSENBURG</t>
  </si>
  <si>
    <t>Lievegoed Zorggroep (Rotterdam) vh Ita Wegman</t>
  </si>
  <si>
    <t>Lievegoed Zorggroep (Haaglanden) vh Ita Wegman</t>
  </si>
  <si>
    <t>DEN HAAG</t>
  </si>
  <si>
    <t>SINT MICHIELSGESTEL</t>
  </si>
  <si>
    <t>AALTEN</t>
  </si>
  <si>
    <t>DEVENTER</t>
  </si>
  <si>
    <t>BERKEL EN RODENRIJS</t>
  </si>
  <si>
    <t>PURMEREND</t>
  </si>
  <si>
    <t>BRUMMEN</t>
  </si>
  <si>
    <t>VRIES</t>
  </si>
  <si>
    <t>OLST</t>
  </si>
  <si>
    <t>GGMD (Midden Holland)</t>
  </si>
  <si>
    <t>Gezinsbegeleiding Midden-Oost Nederland (Zwolle)</t>
  </si>
  <si>
    <t>NIJMEGEN</t>
  </si>
  <si>
    <t>OUD BEIJERLAND</t>
  </si>
  <si>
    <t>DE KOOG</t>
  </si>
  <si>
    <t>Het Lichtpunt</t>
  </si>
  <si>
    <t>NISSE</t>
  </si>
  <si>
    <t>KERK AVEZAATH TIEL</t>
  </si>
  <si>
    <t>#doorstart 2009 Kiemkracht / De Zwanenhoeve</t>
  </si>
  <si>
    <t>ZEVENBERGEN</t>
  </si>
  <si>
    <t>WIJHE</t>
  </si>
  <si>
    <t>HERTEN</t>
  </si>
  <si>
    <t>BORNE</t>
  </si>
  <si>
    <t>ZALTBOMMEL</t>
  </si>
  <si>
    <t>BARENDRECHT</t>
  </si>
  <si>
    <t>HUIS TER HEIDE UT</t>
  </si>
  <si>
    <t>ROLDE</t>
  </si>
  <si>
    <t>WOGNUM</t>
  </si>
  <si>
    <t>VELDHOVEN</t>
  </si>
  <si>
    <t>HEEMSKERK</t>
  </si>
  <si>
    <t>De Leite, Drenthe</t>
  </si>
  <si>
    <t>VORDEN</t>
  </si>
  <si>
    <t>NOORDWIJKERHOUT</t>
  </si>
  <si>
    <t>HENGELO OV</t>
  </si>
  <si>
    <t>GRAVE</t>
  </si>
  <si>
    <t>WINSCHOTEN</t>
  </si>
  <si>
    <t>OOSTERBEEK</t>
  </si>
  <si>
    <t>BOXTEL</t>
  </si>
  <si>
    <t>ASVZ Zuid West (Midden-Holland)</t>
  </si>
  <si>
    <t>NIEUWENDIJK NB</t>
  </si>
  <si>
    <t>STADSKANAAL</t>
  </si>
  <si>
    <t>*Paillet Zorgondersteuning</t>
  </si>
  <si>
    <t>ETTEN-LEUR</t>
  </si>
  <si>
    <t>ZEELAND</t>
  </si>
  <si>
    <t>WonenPlus (Zuid-Limburg)</t>
  </si>
  <si>
    <t>BEEK UBBERGEN</t>
  </si>
  <si>
    <t>Lava-Team Drunen</t>
  </si>
  <si>
    <t>ROGGEL</t>
  </si>
  <si>
    <t>Ons Tweede Thuis (Amstelland en De Meerlanden)</t>
  </si>
  <si>
    <t>ANGEREN</t>
  </si>
  <si>
    <t>SEVENUM</t>
  </si>
  <si>
    <t>CHAAM</t>
  </si>
  <si>
    <t>WESTERBORK</t>
  </si>
  <si>
    <t>HENGELO (O)</t>
  </si>
  <si>
    <t>ABCOUDE</t>
  </si>
  <si>
    <t>HAAKSBERGEN</t>
  </si>
  <si>
    <t>PANNERDEN</t>
  </si>
  <si>
    <t>BUSSUM</t>
  </si>
  <si>
    <t>*Kinderdagverblijf DWRP</t>
  </si>
  <si>
    <t>NEDERWEERT EIND</t>
  </si>
  <si>
    <t>Lievegoed Zorggroep (AGIS Utrecht) vh Ita Wegman</t>
  </si>
  <si>
    <t>BOLSWARD</t>
  </si>
  <si>
    <t>NUTH</t>
  </si>
  <si>
    <t>Zorgboerderijen Zeeland</t>
  </si>
  <si>
    <t>WATERLANDKERKJE</t>
  </si>
  <si>
    <t>DRIEHUIS</t>
  </si>
  <si>
    <t>HILVERSUM</t>
  </si>
  <si>
    <t>Kind In Ontwikkeling (KIO)</t>
  </si>
  <si>
    <t>HEINKENSZAND</t>
  </si>
  <si>
    <t>HEEZE</t>
  </si>
  <si>
    <t>Rentray</t>
  </si>
  <si>
    <t>EEFDE</t>
  </si>
  <si>
    <t>LANDER, werk en participatie</t>
  </si>
  <si>
    <t>GELDERMALSEN</t>
  </si>
  <si>
    <t>Unal Zorg BV (Amsterdam)</t>
  </si>
  <si>
    <t>Community Support (Groningen)</t>
  </si>
  <si>
    <t>Lentekind</t>
  </si>
  <si>
    <t>Bronlaak-Heimdal (Zuid-Limburg)</t>
  </si>
  <si>
    <t>OOSTHUIZEN</t>
  </si>
  <si>
    <t>Maatschappelijke Opvang Breda</t>
  </si>
  <si>
    <t>BAARLE NASSAU</t>
  </si>
  <si>
    <t>Aveleijn / SDT</t>
  </si>
  <si>
    <t>Lunet zorg (Zuidoost-Brabant)</t>
  </si>
  <si>
    <t>De Linde (Noord Holland Noord)</t>
  </si>
  <si>
    <t>HAARLEM</t>
  </si>
  <si>
    <t>De Linde (Kennemerland)</t>
  </si>
  <si>
    <t>De Wederkerigheid</t>
  </si>
  <si>
    <t>Centrum Wittelte</t>
  </si>
  <si>
    <t>WITTELTE</t>
  </si>
  <si>
    <t>De Leite, Groningen</t>
  </si>
  <si>
    <t>DELFZIJL</t>
  </si>
  <si>
    <t>De Eik (Zwolle)</t>
  </si>
  <si>
    <t>Ons Tweede Thuis (Kennemerland)</t>
  </si>
  <si>
    <t>De Eik (Midden-IJssel)</t>
  </si>
  <si>
    <t>Viataal (Rotterdam)</t>
  </si>
  <si>
    <t>GGMD (Rotterdam)</t>
  </si>
  <si>
    <t>Stichting Het Robertshuis</t>
  </si>
  <si>
    <t>NOORBEEK</t>
  </si>
  <si>
    <t>Stichting Cirya (Rotterdam)</t>
  </si>
  <si>
    <t>WILP GLD</t>
  </si>
  <si>
    <t>Amarant (Noordoost-Brabant)</t>
  </si>
  <si>
    <t>Gezinsbegeleiding Midden-Oost NL (Friesland)</t>
  </si>
  <si>
    <t>Gezinsbegel. Midden-Oost NL (Apeldoorn Zutphen)</t>
  </si>
  <si>
    <t>Unal Zorg BV (Zaanstreek/Waterland)</t>
  </si>
  <si>
    <t>NSDSK gezinsbegeleiding</t>
  </si>
  <si>
    <t>Wonenplus (Noord Limburg)</t>
  </si>
  <si>
    <t>Viataal (Twente)</t>
  </si>
  <si>
    <t>BEEK LB</t>
  </si>
  <si>
    <t>'T HARDE</t>
  </si>
  <si>
    <t>HAAREN</t>
  </si>
  <si>
    <t>BAEXEM</t>
  </si>
  <si>
    <t>'S-HERTOGENBOSCH</t>
  </si>
  <si>
    <t>MILHEEZE</t>
  </si>
  <si>
    <t>HEERLEN</t>
  </si>
  <si>
    <t>LAAG KEPPEL</t>
  </si>
  <si>
    <t>ZAANDAM</t>
  </si>
  <si>
    <t>DONGEN</t>
  </si>
  <si>
    <t>DELFT</t>
  </si>
  <si>
    <t>VEENDAM</t>
  </si>
  <si>
    <t>NIBBIXWOUD</t>
  </si>
  <si>
    <t>650-8676 Blijf van mijn Lijf IJmond</t>
  </si>
  <si>
    <t>BEVERWIJK</t>
  </si>
  <si>
    <t>KERKRADE</t>
  </si>
  <si>
    <t>BLIJHAM</t>
  </si>
  <si>
    <t>GROOTEGAST</t>
  </si>
  <si>
    <t>HOOGEZAND</t>
  </si>
  <si>
    <t>LEEK</t>
  </si>
  <si>
    <t>NOORDBROEK</t>
  </si>
  <si>
    <t>OENTSJERK</t>
  </si>
  <si>
    <t>VLIELAND</t>
  </si>
  <si>
    <t>DRACHTEN</t>
  </si>
  <si>
    <t>FERWERT</t>
  </si>
  <si>
    <t>AKKRUM</t>
  </si>
  <si>
    <t>VEENWOUDEN</t>
  </si>
  <si>
    <t>HOLLUM</t>
  </si>
  <si>
    <t>SINT ANNAPAROCHIE</t>
  </si>
  <si>
    <t>BEILEN</t>
  </si>
  <si>
    <t>EELDE</t>
  </si>
  <si>
    <t>GIETEN</t>
  </si>
  <si>
    <t>HOLLANDSCHEVELD</t>
  </si>
  <si>
    <t>WILHELMINAOORD</t>
  </si>
  <si>
    <t>ZUIDLAREN</t>
  </si>
  <si>
    <t>ALMELO</t>
  </si>
  <si>
    <t>DEDEMSVAART</t>
  </si>
  <si>
    <t>BATHMEN</t>
  </si>
  <si>
    <t>DALFSEN</t>
  </si>
  <si>
    <t>GOOR</t>
  </si>
  <si>
    <t>OMMEN</t>
  </si>
  <si>
    <t>VRIEZENVEEN</t>
  </si>
  <si>
    <t>BEMMEL</t>
  </si>
  <si>
    <t>BORCULO</t>
  </si>
  <si>
    <t>CULEMBORG</t>
  </si>
  <si>
    <t>DINXPERLO</t>
  </si>
  <si>
    <t>EDE GLD</t>
  </si>
  <si>
    <t>HARSKAMP</t>
  </si>
  <si>
    <t>ELBURG</t>
  </si>
  <si>
    <t>Verpleeghuis Norschoten</t>
  </si>
  <si>
    <t>Verpleeghuis De Hoven</t>
  </si>
</sst>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ƒ* #,##0_ \ ;\ \ƒ* ;\ \ƒ* "/>
    <numFmt numFmtId="173" formatCode="&quot;F&quot;\ #,##0_-;&quot;F&quot;\ #,##0\-"/>
    <numFmt numFmtId="174" formatCode="d/mm/yy;@"/>
    <numFmt numFmtId="175" formatCode="#,##0_ \ ;\(#,##0\)_ ;"/>
    <numFmt numFmtId="176" formatCode="###0_-;###0\-"/>
    <numFmt numFmtId="177" formatCode="_-* #,##0.000_-;_-* #,##0.000\-;_-* &quot;-&quot;??_-;_-@_-"/>
    <numFmt numFmtId="178" formatCode="_-* #,##0.0000_-;_-* #,##0.0000\-;_-* &quot;-&quot;??_-;_-@_-"/>
    <numFmt numFmtId="179" formatCode="_-* #,##0.0_-;_-* #,##0.0\-;_-* &quot;-&quot;??_-;_-@_-"/>
    <numFmt numFmtId="180" formatCode="_-* #,##0_-;_-* #,##0\-;_-* &quot;-&quot;??_-;_-@_-"/>
    <numFmt numFmtId="181" formatCode="[$-413]dddd\ d\ mmmm\ yyyy"/>
    <numFmt numFmtId="182" formatCode="dd/mm/yy;@"/>
    <numFmt numFmtId="183" formatCode="_-&quot;€&quot;\ * #,##0.0_-;_-&quot;€&quot;\ * #,##0.0\-;_-&quot;€&quot;\ * &quot;-&quot;??_-;_-@_-"/>
    <numFmt numFmtId="184" formatCode="_-&quot;€&quot;\ * #,##0_-;_-&quot;€&quot;\ * #,##0\-;_-&quot;€&quot;\ * &quot;-&quot;??_-;_-@_-"/>
  </numFmts>
  <fonts count="22">
    <font>
      <sz val="9"/>
      <name val="Arial"/>
      <family val="2"/>
    </font>
    <font>
      <sz val="10"/>
      <name val="Arial"/>
      <family val="0"/>
    </font>
    <font>
      <sz val="8"/>
      <name val="Helv"/>
      <family val="0"/>
    </font>
    <font>
      <u val="single"/>
      <sz val="10"/>
      <color indexed="20"/>
      <name val="Arial"/>
      <family val="0"/>
    </font>
    <font>
      <u val="single"/>
      <sz val="10"/>
      <color indexed="12"/>
      <name val="Arial"/>
      <family val="0"/>
    </font>
    <font>
      <b/>
      <sz val="14"/>
      <name val="Helv"/>
      <family val="0"/>
    </font>
    <font>
      <sz val="9"/>
      <name val="Helv"/>
      <family val="0"/>
    </font>
    <font>
      <b/>
      <sz val="9"/>
      <name val="Arial"/>
      <family val="2"/>
    </font>
    <font>
      <sz val="24"/>
      <color indexed="13"/>
      <name val="Helv"/>
      <family val="0"/>
    </font>
    <font>
      <sz val="9"/>
      <name val="Verdana"/>
      <family val="2"/>
    </font>
    <font>
      <b/>
      <sz val="9"/>
      <name val="Verdana"/>
      <family val="2"/>
    </font>
    <font>
      <b/>
      <sz val="14"/>
      <name val="Verdana"/>
      <family val="2"/>
    </font>
    <font>
      <sz val="9"/>
      <color indexed="9"/>
      <name val="Verdana"/>
      <family val="2"/>
    </font>
    <font>
      <sz val="8"/>
      <name val="Verdana"/>
      <family val="2"/>
    </font>
    <font>
      <sz val="8"/>
      <name val="Arial"/>
      <family val="0"/>
    </font>
    <font>
      <sz val="8.5"/>
      <name val="Verdana"/>
      <family val="2"/>
    </font>
    <font>
      <b/>
      <sz val="8"/>
      <name val="Verdana"/>
      <family val="2"/>
    </font>
    <font>
      <b/>
      <sz val="9"/>
      <color indexed="10"/>
      <name val="Verdana"/>
      <family val="2"/>
    </font>
    <font>
      <i/>
      <sz val="8"/>
      <name val="Verdana"/>
      <family val="2"/>
    </font>
    <font>
      <sz val="8"/>
      <name val="Tahoma"/>
      <family val="2"/>
    </font>
    <font>
      <sz val="9"/>
      <color indexed="10"/>
      <name val="Verdana"/>
      <family val="2"/>
    </font>
    <font>
      <b/>
      <sz val="14"/>
      <name val="Arial"/>
      <family val="2"/>
    </font>
  </fonts>
  <fills count="7">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12"/>
        <bgColor indexed="64"/>
      </patternFill>
    </fill>
    <fill>
      <patternFill patternType="solid">
        <fgColor indexed="41"/>
        <bgColor indexed="64"/>
      </patternFill>
    </fill>
    <fill>
      <patternFill patternType="solid">
        <fgColor indexed="8"/>
        <bgColor indexed="64"/>
      </patternFill>
    </fill>
  </fills>
  <borders count="86">
    <border>
      <left/>
      <right/>
      <top/>
      <bottom/>
      <diagonal/>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style="thin"/>
      <bottom style="thin"/>
    </border>
    <border>
      <left style="thin">
        <color indexed="8"/>
      </left>
      <right style="thin">
        <color indexed="8"/>
      </right>
      <top style="double">
        <color indexed="8"/>
      </top>
      <bottom style="thin">
        <color indexed="8"/>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hair"/>
      <right style="hair"/>
      <top style="hair"/>
      <bottom style="hair"/>
    </border>
    <border>
      <left style="hair"/>
      <right style="hair"/>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hair"/>
      <bottom style="thin"/>
    </border>
    <border>
      <left style="thin"/>
      <right style="thin"/>
      <top>
        <color indexed="63"/>
      </top>
      <bottom style="thin"/>
    </border>
    <border>
      <left>
        <color indexed="63"/>
      </left>
      <right style="thin"/>
      <top>
        <color indexed="63"/>
      </top>
      <bottom style="thin"/>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style="hair"/>
      <bottom style="thin"/>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thin"/>
    </border>
    <border>
      <left style="medium"/>
      <right>
        <color indexed="63"/>
      </right>
      <top>
        <color indexed="63"/>
      </top>
      <bottom>
        <color indexed="63"/>
      </bottom>
    </border>
    <border>
      <left style="medium"/>
      <right>
        <color indexed="63"/>
      </right>
      <top style="medium"/>
      <bottom style="thin"/>
    </border>
    <border>
      <left>
        <color indexed="63"/>
      </left>
      <right style="medium"/>
      <top style="medium"/>
      <bottom style="thin"/>
    </border>
    <border>
      <left style="medium"/>
      <right style="medium"/>
      <top style="medium"/>
      <bottom style="thin"/>
    </border>
    <border>
      <left style="medium"/>
      <right style="medium"/>
      <top>
        <color indexed="63"/>
      </top>
      <bottom style="medium"/>
    </border>
    <border>
      <left>
        <color indexed="63"/>
      </left>
      <right>
        <color indexed="63"/>
      </right>
      <top style="medium"/>
      <bottom style="thin"/>
    </border>
    <border>
      <left style="medium"/>
      <right style="medium"/>
      <top style="medium"/>
      <bottom style="medium"/>
    </border>
    <border>
      <left style="medium"/>
      <right style="medium"/>
      <top style="medium"/>
      <bottom>
        <color indexed="63"/>
      </bottom>
    </border>
    <border>
      <left style="thin"/>
      <right>
        <color indexed="63"/>
      </right>
      <top style="thin"/>
      <bottom style="medium"/>
    </border>
    <border>
      <left>
        <color indexed="63"/>
      </left>
      <right style="medium"/>
      <top style="thin"/>
      <bottom style="medium"/>
    </border>
    <border>
      <left>
        <color indexed="63"/>
      </left>
      <right style="medium"/>
      <top style="medium"/>
      <bottom>
        <color indexed="63"/>
      </bottom>
    </border>
    <border>
      <left style="thin"/>
      <right style="medium"/>
      <top style="medium"/>
      <bottom style="medium"/>
    </border>
    <border>
      <left style="medium"/>
      <right>
        <color indexed="63"/>
      </right>
      <top style="thin"/>
      <bottom style="medium"/>
    </border>
    <border>
      <left>
        <color indexed="63"/>
      </left>
      <right style="medium"/>
      <top>
        <color indexed="63"/>
      </top>
      <bottom style="medium"/>
    </border>
    <border>
      <left style="medium"/>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style="medium"/>
      <top style="thin"/>
      <bottom style="double"/>
    </border>
    <border>
      <left style="medium"/>
      <right>
        <color indexed="63"/>
      </right>
      <top style="thin"/>
      <bottom style="double"/>
    </border>
    <border>
      <left>
        <color indexed="63"/>
      </left>
      <right>
        <color indexed="63"/>
      </right>
      <top style="thin"/>
      <bottom style="double"/>
    </border>
    <border>
      <left style="medium"/>
      <right>
        <color indexed="63"/>
      </right>
      <top style="thin"/>
      <bottom>
        <color indexed="63"/>
      </bottom>
    </border>
    <border>
      <left>
        <color indexed="63"/>
      </left>
      <right>
        <color indexed="63"/>
      </right>
      <top style="thin"/>
      <bottom>
        <color indexed="63"/>
      </bottom>
    </border>
    <border>
      <left style="medium"/>
      <right style="medium"/>
      <top style="thin"/>
      <bottom style="thin"/>
    </border>
    <border>
      <left style="thin"/>
      <right style="medium"/>
      <top>
        <color indexed="63"/>
      </top>
      <bottom>
        <color indexed="63"/>
      </bottom>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style="medium"/>
    </border>
    <border>
      <left style="thin"/>
      <right style="medium"/>
      <top>
        <color indexed="63"/>
      </top>
      <bottom style="medium"/>
    </border>
    <border>
      <left>
        <color indexed="63"/>
      </left>
      <right style="medium"/>
      <top style="thin"/>
      <bottom style="thin"/>
    </border>
    <border>
      <left style="medium"/>
      <right style="medium"/>
      <top style="thin"/>
      <bottom>
        <color indexed="63"/>
      </bottom>
    </border>
    <border>
      <left>
        <color indexed="63"/>
      </left>
      <right style="medium"/>
      <top style="thin"/>
      <bottom>
        <color indexed="63"/>
      </bottom>
    </border>
    <border>
      <left>
        <color indexed="63"/>
      </left>
      <right>
        <color indexed="63"/>
      </right>
      <top style="thin"/>
      <bottom style="medium"/>
    </border>
    <border>
      <left>
        <color indexed="63"/>
      </left>
      <right style="thin"/>
      <top style="hair"/>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hair"/>
    </border>
    <border>
      <left>
        <color indexed="63"/>
      </left>
      <right>
        <color indexed="63"/>
      </right>
      <top style="hair"/>
      <bottom style="thin"/>
    </border>
    <border>
      <left style="thin"/>
      <right>
        <color indexed="63"/>
      </right>
      <top style="medium"/>
      <bottom style="thin"/>
    </border>
    <border>
      <left style="thin"/>
      <right>
        <color indexed="63"/>
      </right>
      <top style="thin"/>
      <bottom>
        <color indexed="63"/>
      </bottom>
    </border>
    <border>
      <left>
        <color indexed="63"/>
      </left>
      <right style="thin"/>
      <top style="medium"/>
      <bottom style="thin"/>
    </border>
    <border>
      <left>
        <color indexed="63"/>
      </left>
      <right style="thin"/>
      <top style="thin"/>
      <bottom style="medium"/>
    </border>
    <border>
      <left style="thin"/>
      <right>
        <color indexed="63"/>
      </right>
      <top style="medium"/>
      <bottom style="medium"/>
    </border>
    <border>
      <left style="thin"/>
      <right>
        <color indexed="63"/>
      </right>
      <top>
        <color indexed="63"/>
      </top>
      <bottom style="medium"/>
    </border>
    <border>
      <left>
        <color indexed="63"/>
      </left>
      <right style="thin"/>
      <top>
        <color indexed="63"/>
      </top>
      <bottom style="medium"/>
    </border>
    <border>
      <left>
        <color indexed="63"/>
      </left>
      <right style="thin"/>
      <top style="medium"/>
      <bottom style="medium"/>
    </border>
    <border>
      <left style="thin"/>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s>
  <cellStyleXfs count="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2" fillId="0" borderId="1">
      <alignment/>
      <protection/>
    </xf>
    <xf numFmtId="44"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1">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9" fontId="1" fillId="0" borderId="0" applyFont="0" applyFill="0" applyBorder="0" applyAlignment="0" applyProtection="0"/>
    <xf numFmtId="0" fontId="2" fillId="0" borderId="0">
      <alignment/>
      <protection/>
    </xf>
    <xf numFmtId="0" fontId="1" fillId="0" borderId="0" applyFill="0" applyBorder="0">
      <alignment/>
      <protection/>
    </xf>
    <xf numFmtId="0" fontId="1" fillId="0" borderId="0">
      <alignment/>
      <protection/>
    </xf>
    <xf numFmtId="0" fontId="0" fillId="0" borderId="2" applyFill="0" applyBorder="0">
      <alignment/>
      <protection/>
    </xf>
    <xf numFmtId="172" fontId="0" fillId="0" borderId="2" applyFill="0" applyBorder="0">
      <alignment/>
      <protection/>
    </xf>
    <xf numFmtId="0" fontId="0" fillId="0" borderId="2" applyFill="0" applyBorder="0">
      <alignment/>
      <protection/>
    </xf>
    <xf numFmtId="0" fontId="7" fillId="3" borderId="3">
      <alignment/>
      <protection/>
    </xf>
    <xf numFmtId="173" fontId="1" fillId="3" borderId="3">
      <alignment/>
      <protection/>
    </xf>
    <xf numFmtId="175" fontId="7" fillId="3" borderId="3">
      <alignment/>
      <protection/>
    </xf>
    <xf numFmtId="175" fontId="0" fillId="0" borderId="2" applyFill="0" applyBorder="0">
      <alignment/>
      <protection/>
    </xf>
    <xf numFmtId="0" fontId="2" fillId="0" borderId="1">
      <alignment/>
      <protection/>
    </xf>
    <xf numFmtId="0" fontId="8" fillId="4" borderId="0">
      <alignment/>
      <protection/>
    </xf>
    <xf numFmtId="0" fontId="5" fillId="0" borderId="4">
      <alignment/>
      <protection/>
    </xf>
    <xf numFmtId="0" fontId="5" fillId="0" borderId="1">
      <alignment/>
      <protection/>
    </xf>
    <xf numFmtId="44" fontId="1" fillId="0" borderId="0" applyFont="0" applyFill="0" applyBorder="0" applyAlignment="0" applyProtection="0"/>
    <xf numFmtId="42" fontId="1" fillId="0" borderId="0" applyFont="0" applyFill="0" applyBorder="0" applyAlignment="0" applyProtection="0"/>
  </cellStyleXfs>
  <cellXfs count="348">
    <xf numFmtId="0" fontId="0" fillId="0" borderId="0" xfId="0" applyAlignment="1">
      <alignment/>
    </xf>
    <xf numFmtId="0" fontId="9" fillId="0" borderId="0" xfId="33" applyFont="1" applyBorder="1" applyAlignment="1" applyProtection="1">
      <alignment vertical="center"/>
      <protection hidden="1"/>
    </xf>
    <xf numFmtId="0" fontId="10" fillId="0" borderId="0" xfId="33" applyFont="1" applyBorder="1" applyProtection="1">
      <alignment/>
      <protection hidden="1"/>
    </xf>
    <xf numFmtId="0" fontId="10" fillId="0" borderId="0" xfId="33" applyFont="1" applyBorder="1" applyAlignment="1" applyProtection="1">
      <alignment/>
      <protection hidden="1"/>
    </xf>
    <xf numFmtId="0" fontId="10" fillId="0" borderId="0" xfId="33" applyFont="1" applyBorder="1" applyProtection="1">
      <alignment/>
      <protection/>
    </xf>
    <xf numFmtId="0" fontId="10" fillId="0" borderId="0" xfId="33" applyFont="1" applyProtection="1">
      <alignment/>
      <protection/>
    </xf>
    <xf numFmtId="0" fontId="9" fillId="0" borderId="0" xfId="33" applyFont="1" applyBorder="1" applyProtection="1">
      <alignment/>
      <protection hidden="1"/>
    </xf>
    <xf numFmtId="0" fontId="9" fillId="0" borderId="0" xfId="33" applyFont="1" applyBorder="1" applyAlignment="1" applyProtection="1">
      <alignment/>
      <protection hidden="1"/>
    </xf>
    <xf numFmtId="0" fontId="9" fillId="0" borderId="0" xfId="33" applyFont="1" applyBorder="1" applyProtection="1">
      <alignment/>
      <protection/>
    </xf>
    <xf numFmtId="0" fontId="9" fillId="0" borderId="0" xfId="33" applyFont="1" applyProtection="1">
      <alignment/>
      <protection/>
    </xf>
    <xf numFmtId="0" fontId="11" fillId="0" borderId="0" xfId="33" applyFont="1" applyBorder="1" applyAlignment="1" applyProtection="1">
      <alignment/>
      <protection hidden="1"/>
    </xf>
    <xf numFmtId="0" fontId="11" fillId="0" borderId="0" xfId="33" applyFont="1" applyBorder="1" applyAlignment="1" applyProtection="1">
      <alignment horizontal="left"/>
      <protection hidden="1"/>
    </xf>
    <xf numFmtId="37" fontId="9" fillId="0" borderId="0" xfId="33" applyNumberFormat="1" applyFont="1" applyBorder="1" applyProtection="1">
      <alignment/>
      <protection hidden="1"/>
    </xf>
    <xf numFmtId="0" fontId="12" fillId="0" borderId="0" xfId="33" applyFont="1" applyBorder="1" applyAlignment="1" applyProtection="1">
      <alignment/>
      <protection hidden="1"/>
    </xf>
    <xf numFmtId="0" fontId="14" fillId="0" borderId="5" xfId="0" applyFont="1" applyBorder="1" applyAlignment="1">
      <alignment/>
    </xf>
    <xf numFmtId="0" fontId="14" fillId="0" borderId="6" xfId="0" applyFont="1" applyBorder="1" applyAlignment="1">
      <alignment/>
    </xf>
    <xf numFmtId="0" fontId="9" fillId="0" borderId="0" xfId="33" applyFont="1" applyProtection="1">
      <alignment/>
      <protection hidden="1"/>
    </xf>
    <xf numFmtId="0" fontId="9" fillId="0" borderId="0" xfId="33" applyFont="1" applyAlignment="1" applyProtection="1">
      <alignment/>
      <protection hidden="1"/>
    </xf>
    <xf numFmtId="0" fontId="14" fillId="0" borderId="2" xfId="0" applyFont="1" applyFill="1" applyBorder="1" applyAlignment="1">
      <alignment/>
    </xf>
    <xf numFmtId="0" fontId="14" fillId="0" borderId="7" xfId="0" applyFont="1" applyBorder="1" applyAlignment="1">
      <alignment/>
    </xf>
    <xf numFmtId="0" fontId="14" fillId="0" borderId="2" xfId="0" applyFont="1" applyBorder="1" applyAlignment="1">
      <alignment/>
    </xf>
    <xf numFmtId="0" fontId="10" fillId="0" borderId="0" xfId="33" applyFont="1" applyBorder="1" applyAlignment="1" applyProtection="1">
      <alignment vertical="center"/>
      <protection hidden="1"/>
    </xf>
    <xf numFmtId="0" fontId="10" fillId="0" borderId="0" xfId="33" applyFont="1" applyAlignment="1" applyProtection="1">
      <alignment/>
      <protection hidden="1"/>
    </xf>
    <xf numFmtId="0" fontId="9" fillId="0" borderId="0" xfId="33" applyFont="1" applyAlignment="1" applyProtection="1">
      <alignment horizontal="right"/>
      <protection hidden="1"/>
    </xf>
    <xf numFmtId="0" fontId="9" fillId="0" borderId="0" xfId="33" applyFont="1" applyAlignment="1" applyProtection="1">
      <alignment/>
      <protection/>
    </xf>
    <xf numFmtId="0" fontId="9" fillId="0" borderId="8" xfId="33" applyFont="1" applyBorder="1" applyAlignment="1" applyProtection="1">
      <alignment/>
      <protection hidden="1"/>
    </xf>
    <xf numFmtId="0" fontId="9" fillId="0" borderId="9" xfId="33" applyFont="1" applyBorder="1" applyAlignment="1" applyProtection="1">
      <alignment/>
      <protection/>
    </xf>
    <xf numFmtId="0" fontId="9" fillId="0" borderId="10" xfId="33" applyFont="1" applyBorder="1" applyAlignment="1" applyProtection="1">
      <alignment/>
      <protection hidden="1"/>
    </xf>
    <xf numFmtId="0" fontId="9" fillId="0" borderId="11" xfId="33" applyFont="1" applyBorder="1" applyAlignment="1" applyProtection="1">
      <alignment/>
      <protection/>
    </xf>
    <xf numFmtId="0" fontId="10" fillId="0" borderId="12" xfId="34" applyFont="1" applyFill="1" applyBorder="1" applyAlignment="1" applyProtection="1">
      <alignment horizontal="center" vertical="center"/>
      <protection/>
    </xf>
    <xf numFmtId="0" fontId="10" fillId="0" borderId="13" xfId="34" applyFont="1" applyFill="1" applyBorder="1" applyAlignment="1" applyProtection="1">
      <alignment horizontal="center" vertical="center"/>
      <protection/>
    </xf>
    <xf numFmtId="0" fontId="9" fillId="0" borderId="14" xfId="34" applyFont="1" applyFill="1" applyBorder="1" applyAlignment="1" applyProtection="1">
      <alignment vertical="center"/>
      <protection/>
    </xf>
    <xf numFmtId="0" fontId="9" fillId="0" borderId="15" xfId="33" applyFont="1" applyBorder="1" applyAlignment="1" applyProtection="1">
      <alignment/>
      <protection hidden="1"/>
    </xf>
    <xf numFmtId="0" fontId="9" fillId="0" borderId="16" xfId="33" applyFont="1" applyBorder="1" applyAlignment="1" applyProtection="1">
      <alignment/>
      <protection hidden="1"/>
    </xf>
    <xf numFmtId="0" fontId="9" fillId="0" borderId="11" xfId="33" applyFont="1" applyBorder="1" applyProtection="1">
      <alignment/>
      <protection/>
    </xf>
    <xf numFmtId="14" fontId="9" fillId="0" borderId="0" xfId="33" applyNumberFormat="1" applyFont="1" applyBorder="1" applyProtection="1">
      <alignment/>
      <protection/>
    </xf>
    <xf numFmtId="0" fontId="9" fillId="0" borderId="17" xfId="33" applyFont="1" applyBorder="1" applyAlignment="1" applyProtection="1">
      <alignment/>
      <protection hidden="1"/>
    </xf>
    <xf numFmtId="0" fontId="9" fillId="0" borderId="0" xfId="33" applyFont="1" applyFill="1" applyProtection="1">
      <alignment/>
      <protection/>
    </xf>
    <xf numFmtId="0" fontId="9" fillId="0" borderId="0" xfId="33" applyFont="1" applyBorder="1" applyAlignment="1" applyProtection="1">
      <alignment vertical="center"/>
      <protection/>
    </xf>
    <xf numFmtId="0" fontId="10" fillId="0" borderId="14" xfId="34" applyFont="1" applyFill="1" applyBorder="1" applyAlignment="1" applyProtection="1">
      <alignment vertical="center"/>
      <protection/>
    </xf>
    <xf numFmtId="0" fontId="10" fillId="0" borderId="15" xfId="34" applyFont="1" applyFill="1" applyBorder="1" applyAlignment="1" applyProtection="1">
      <alignment vertical="center"/>
      <protection/>
    </xf>
    <xf numFmtId="0" fontId="9" fillId="0" borderId="15" xfId="33" applyFont="1" applyBorder="1" applyAlignment="1" applyProtection="1">
      <alignment vertical="center"/>
      <protection hidden="1"/>
    </xf>
    <xf numFmtId="0" fontId="9" fillId="0" borderId="16" xfId="33" applyFont="1" applyBorder="1" applyAlignment="1" applyProtection="1">
      <alignment vertical="center"/>
      <protection hidden="1"/>
    </xf>
    <xf numFmtId="0" fontId="9" fillId="0" borderId="0" xfId="33" applyFont="1" applyAlignment="1" applyProtection="1">
      <alignment vertical="center"/>
      <protection/>
    </xf>
    <xf numFmtId="0" fontId="10" fillId="0" borderId="15" xfId="33" applyFont="1" applyBorder="1" applyAlignment="1" applyProtection="1">
      <alignment vertical="center"/>
      <protection hidden="1"/>
    </xf>
    <xf numFmtId="0" fontId="9" fillId="0" borderId="16" xfId="34" applyFont="1" applyFill="1" applyBorder="1" applyAlignment="1" applyProtection="1">
      <alignment vertical="center"/>
      <protection/>
    </xf>
    <xf numFmtId="37" fontId="9" fillId="5" borderId="14" xfId="33" applyNumberFormat="1" applyFont="1" applyFill="1" applyBorder="1" applyAlignment="1" applyProtection="1">
      <alignment vertical="center"/>
      <protection locked="0"/>
    </xf>
    <xf numFmtId="37" fontId="9" fillId="5" borderId="15" xfId="33" applyNumberFormat="1" applyFont="1" applyFill="1" applyBorder="1" applyAlignment="1" applyProtection="1">
      <alignment vertical="center"/>
      <protection locked="0"/>
    </xf>
    <xf numFmtId="37" fontId="9" fillId="5" borderId="16" xfId="33" applyNumberFormat="1" applyFont="1" applyFill="1" applyBorder="1" applyAlignment="1" applyProtection="1">
      <alignment vertical="center"/>
      <protection locked="0"/>
    </xf>
    <xf numFmtId="14" fontId="9" fillId="0" borderId="0" xfId="33" applyNumberFormat="1" applyFont="1" applyProtection="1">
      <alignment/>
      <protection/>
    </xf>
    <xf numFmtId="0" fontId="15" fillId="0" borderId="0" xfId="33" applyFont="1" applyAlignment="1" applyProtection="1">
      <alignment vertical="center"/>
      <protection/>
    </xf>
    <xf numFmtId="0" fontId="9" fillId="0" borderId="0" xfId="34" applyFont="1" applyFill="1" applyBorder="1" applyAlignment="1" applyProtection="1" quotePrefix="1">
      <alignment vertical="center"/>
      <protection/>
    </xf>
    <xf numFmtId="14" fontId="9" fillId="0" borderId="0" xfId="33" applyNumberFormat="1" applyFont="1" applyAlignment="1" applyProtection="1">
      <alignment vertical="center"/>
      <protection/>
    </xf>
    <xf numFmtId="37" fontId="15" fillId="0" borderId="0" xfId="33" applyNumberFormat="1" applyFont="1" applyFill="1" applyBorder="1" applyAlignment="1" applyProtection="1">
      <alignment vertical="center"/>
      <protection hidden="1"/>
    </xf>
    <xf numFmtId="37" fontId="9" fillId="0" borderId="0" xfId="33" applyNumberFormat="1" applyFont="1" applyFill="1" applyBorder="1" applyAlignment="1" applyProtection="1">
      <alignment vertical="center"/>
      <protection hidden="1"/>
    </xf>
    <xf numFmtId="0" fontId="10" fillId="0" borderId="14" xfId="33" applyFont="1" applyBorder="1" applyAlignment="1" applyProtection="1">
      <alignment vertical="center"/>
      <protection/>
    </xf>
    <xf numFmtId="0" fontId="9" fillId="0" borderId="15" xfId="33" applyFont="1" applyBorder="1" applyAlignment="1" applyProtection="1">
      <alignment vertical="center"/>
      <protection/>
    </xf>
    <xf numFmtId="0" fontId="9" fillId="0" borderId="16" xfId="33" applyFont="1" applyBorder="1" applyAlignment="1" applyProtection="1">
      <alignment vertical="center"/>
      <protection/>
    </xf>
    <xf numFmtId="0" fontId="14" fillId="0" borderId="18" xfId="0" applyFont="1" applyBorder="1" applyAlignment="1">
      <alignment/>
    </xf>
    <xf numFmtId="0" fontId="14" fillId="0" borderId="19" xfId="0" applyFont="1" applyBorder="1" applyAlignment="1">
      <alignment/>
    </xf>
    <xf numFmtId="0" fontId="12" fillId="6" borderId="0" xfId="33" applyFont="1" applyFill="1" applyAlignment="1" applyProtection="1">
      <alignment vertical="center"/>
      <protection/>
    </xf>
    <xf numFmtId="0" fontId="9" fillId="0" borderId="0" xfId="33" applyFont="1" applyAlignment="1" applyProtection="1">
      <alignment vertical="center"/>
      <protection locked="0"/>
    </xf>
    <xf numFmtId="37" fontId="9" fillId="5" borderId="20" xfId="33" applyNumberFormat="1" applyFont="1" applyFill="1" applyBorder="1" applyAlignment="1" applyProtection="1">
      <alignment vertical="center"/>
      <protection locked="0"/>
    </xf>
    <xf numFmtId="37" fontId="9" fillId="5" borderId="0" xfId="33" applyNumberFormat="1" applyFont="1" applyFill="1" applyBorder="1" applyAlignment="1" applyProtection="1">
      <alignment vertical="center"/>
      <protection locked="0"/>
    </xf>
    <xf numFmtId="37" fontId="13" fillId="5" borderId="21" xfId="33" applyNumberFormat="1" applyFont="1" applyFill="1" applyBorder="1" applyAlignment="1" applyProtection="1">
      <alignment vertical="center"/>
      <protection locked="0"/>
    </xf>
    <xf numFmtId="37" fontId="9" fillId="5" borderId="22" xfId="33" applyNumberFormat="1" applyFont="1" applyFill="1" applyBorder="1" applyAlignment="1" applyProtection="1">
      <alignment vertical="center"/>
      <protection locked="0"/>
    </xf>
    <xf numFmtId="37" fontId="9" fillId="5" borderId="15" xfId="33" applyNumberFormat="1" applyFont="1" applyFill="1" applyBorder="1" applyAlignment="1" applyProtection="1">
      <alignment horizontal="left" vertical="center"/>
      <protection locked="0"/>
    </xf>
    <xf numFmtId="174" fontId="9" fillId="5" borderId="15" xfId="33" applyNumberFormat="1" applyFont="1" applyFill="1" applyBorder="1" applyAlignment="1" applyProtection="1">
      <alignment horizontal="left" vertical="center"/>
      <protection locked="0"/>
    </xf>
    <xf numFmtId="174" fontId="9" fillId="5" borderId="15" xfId="33" applyNumberFormat="1" applyFont="1" applyFill="1" applyBorder="1" applyAlignment="1" applyProtection="1">
      <alignment vertical="center"/>
      <protection locked="0"/>
    </xf>
    <xf numFmtId="174" fontId="9" fillId="5" borderId="16" xfId="33" applyNumberFormat="1" applyFont="1" applyFill="1" applyBorder="1" applyAlignment="1" applyProtection="1">
      <alignment vertical="center"/>
      <protection locked="0"/>
    </xf>
    <xf numFmtId="0" fontId="9" fillId="0" borderId="0" xfId="34" applyFont="1" applyFill="1" applyBorder="1" applyAlignment="1" applyProtection="1">
      <alignment vertical="center"/>
      <protection/>
    </xf>
    <xf numFmtId="37" fontId="9" fillId="0" borderId="0" xfId="33" applyNumberFormat="1" applyFont="1" applyFill="1" applyBorder="1" applyAlignment="1" applyProtection="1">
      <alignment horizontal="left" vertical="center"/>
      <protection/>
    </xf>
    <xf numFmtId="37" fontId="9" fillId="0" borderId="0" xfId="33" applyNumberFormat="1" applyFont="1" applyFill="1" applyBorder="1" applyAlignment="1" applyProtection="1">
      <alignment vertical="center"/>
      <protection locked="0"/>
    </xf>
    <xf numFmtId="0" fontId="10" fillId="0" borderId="0" xfId="33" applyFont="1" applyBorder="1" applyAlignment="1" applyProtection="1">
      <alignment horizontal="left" vertical="center"/>
      <protection/>
    </xf>
    <xf numFmtId="43" fontId="0" fillId="0" borderId="0" xfId="20" applyAlignment="1">
      <alignment/>
    </xf>
    <xf numFmtId="0" fontId="9" fillId="0" borderId="0" xfId="33" applyFont="1" applyBorder="1" applyAlignment="1" applyProtection="1">
      <alignment/>
      <protection/>
    </xf>
    <xf numFmtId="0" fontId="17" fillId="0" borderId="0" xfId="33" applyFont="1" applyAlignment="1" applyProtection="1">
      <alignment horizontal="left"/>
      <protection/>
    </xf>
    <xf numFmtId="0" fontId="9" fillId="0" borderId="0" xfId="33" applyFont="1" applyFill="1" applyAlignment="1" applyProtection="1">
      <alignment vertical="center"/>
      <protection/>
    </xf>
    <xf numFmtId="0" fontId="18" fillId="0" borderId="0" xfId="33" applyNumberFormat="1" applyFont="1" applyAlignment="1" applyProtection="1">
      <alignment vertical="center"/>
      <protection/>
    </xf>
    <xf numFmtId="0" fontId="9" fillId="0" borderId="0" xfId="33" applyFont="1" applyAlignment="1">
      <alignment vertical="center"/>
      <protection/>
    </xf>
    <xf numFmtId="0" fontId="9" fillId="0" borderId="0" xfId="33" applyFont="1" applyAlignment="1" applyProtection="1" quotePrefix="1">
      <alignment vertical="center"/>
      <protection/>
    </xf>
    <xf numFmtId="0" fontId="9" fillId="0" borderId="23" xfId="33" applyFont="1" applyBorder="1" applyProtection="1">
      <alignment/>
      <protection/>
    </xf>
    <xf numFmtId="37" fontId="9" fillId="5" borderId="15" xfId="33" applyNumberFormat="1" applyFont="1" applyFill="1" applyBorder="1" applyAlignment="1" applyProtection="1">
      <alignment vertical="center"/>
      <protection/>
    </xf>
    <xf numFmtId="0" fontId="9" fillId="0" borderId="0" xfId="33" applyFont="1" applyBorder="1" applyAlignment="1" applyProtection="1">
      <alignment horizontal="left" vertical="center"/>
      <protection hidden="1"/>
    </xf>
    <xf numFmtId="37" fontId="9" fillId="5" borderId="0" xfId="33" applyNumberFormat="1" applyFont="1" applyFill="1" applyBorder="1" applyAlignment="1" applyProtection="1">
      <alignment horizontal="center" vertical="center" wrapText="1"/>
      <protection locked="0"/>
    </xf>
    <xf numFmtId="37" fontId="9" fillId="5" borderId="24" xfId="33" applyNumberFormat="1" applyFont="1" applyFill="1" applyBorder="1" applyAlignment="1" applyProtection="1">
      <alignment horizontal="center" vertical="center" wrapText="1"/>
      <protection locked="0"/>
    </xf>
    <xf numFmtId="37" fontId="9" fillId="5" borderId="22" xfId="33" applyNumberFormat="1" applyFont="1" applyFill="1" applyBorder="1" applyAlignment="1" applyProtection="1">
      <alignment horizontal="center" vertical="center" wrapText="1"/>
      <protection locked="0"/>
    </xf>
    <xf numFmtId="37" fontId="9" fillId="5" borderId="25" xfId="33" applyNumberFormat="1" applyFont="1" applyFill="1" applyBorder="1" applyAlignment="1" applyProtection="1">
      <alignment horizontal="center" vertical="center" wrapText="1"/>
      <protection locked="0"/>
    </xf>
    <xf numFmtId="0" fontId="9" fillId="0" borderId="26" xfId="34" applyFont="1" applyFill="1" applyBorder="1" applyAlignment="1" applyProtection="1">
      <alignment vertical="center"/>
      <protection/>
    </xf>
    <xf numFmtId="0" fontId="9" fillId="0" borderId="26" xfId="33" applyFont="1" applyFill="1" applyBorder="1" applyAlignment="1" applyProtection="1">
      <alignment/>
      <protection hidden="1"/>
    </xf>
    <xf numFmtId="0" fontId="9" fillId="0" borderId="26" xfId="34" applyFont="1" applyFill="1" applyBorder="1" applyAlignment="1" applyProtection="1">
      <alignment horizontal="center" vertical="center"/>
      <protection/>
    </xf>
    <xf numFmtId="176" fontId="9" fillId="0" borderId="26" xfId="33" applyNumberFormat="1" applyFont="1" applyFill="1" applyBorder="1" applyAlignment="1" applyProtection="1">
      <alignment vertical="center"/>
      <protection locked="0"/>
    </xf>
    <xf numFmtId="0" fontId="10" fillId="0" borderId="0" xfId="34" applyFont="1" applyFill="1" applyBorder="1" applyAlignment="1" applyProtection="1">
      <alignment vertical="center"/>
      <protection/>
    </xf>
    <xf numFmtId="0" fontId="9" fillId="0" borderId="0" xfId="33" applyFont="1" applyFill="1" applyBorder="1" applyAlignment="1" applyProtection="1">
      <alignment vertical="center"/>
      <protection hidden="1"/>
    </xf>
    <xf numFmtId="0" fontId="9" fillId="0" borderId="0" xfId="33" applyFont="1" applyFill="1" applyBorder="1" applyAlignment="1" applyProtection="1">
      <alignment vertical="center"/>
      <protection/>
    </xf>
    <xf numFmtId="0" fontId="10" fillId="0" borderId="0" xfId="33" applyFont="1" applyFill="1" applyBorder="1" applyAlignment="1" applyProtection="1">
      <alignment vertical="center"/>
      <protection hidden="1"/>
    </xf>
    <xf numFmtId="0" fontId="9" fillId="0" borderId="0" xfId="33" applyFont="1" applyFill="1" applyBorder="1" applyProtection="1">
      <alignment/>
      <protection/>
    </xf>
    <xf numFmtId="14" fontId="9" fillId="0" borderId="0" xfId="33" applyNumberFormat="1" applyFont="1" applyFill="1" applyBorder="1" applyProtection="1">
      <alignment/>
      <protection/>
    </xf>
    <xf numFmtId="14" fontId="9" fillId="0" borderId="0" xfId="33" applyNumberFormat="1" applyFont="1" applyFill="1" applyBorder="1" applyAlignment="1" applyProtection="1">
      <alignment vertical="center"/>
      <protection/>
    </xf>
    <xf numFmtId="0" fontId="16" fillId="5" borderId="27" xfId="34" applyFont="1" applyFill="1" applyBorder="1" applyAlignment="1" applyProtection="1">
      <alignment vertical="center"/>
      <protection/>
    </xf>
    <xf numFmtId="0" fontId="10" fillId="5" borderId="26" xfId="34" applyFont="1" applyFill="1" applyBorder="1" applyAlignment="1" applyProtection="1">
      <alignment vertical="center"/>
      <protection/>
    </xf>
    <xf numFmtId="0" fontId="16" fillId="5" borderId="26" xfId="34" applyFont="1" applyFill="1" applyBorder="1" applyAlignment="1" applyProtection="1">
      <alignment vertical="center"/>
      <protection/>
    </xf>
    <xf numFmtId="0" fontId="9" fillId="5" borderId="28" xfId="33" applyFont="1" applyFill="1" applyBorder="1" applyAlignment="1" applyProtection="1">
      <alignment vertical="center"/>
      <protection/>
    </xf>
    <xf numFmtId="0" fontId="13" fillId="0" borderId="29" xfId="33" applyFont="1" applyBorder="1" applyAlignment="1" applyProtection="1">
      <alignment horizontal="center"/>
      <protection hidden="1"/>
    </xf>
    <xf numFmtId="0" fontId="14" fillId="0" borderId="29" xfId="0" applyFont="1" applyBorder="1" applyAlignment="1">
      <alignment horizontal="center"/>
    </xf>
    <xf numFmtId="0" fontId="9" fillId="0" borderId="0" xfId="33" applyFont="1" applyAlignment="1" applyProtection="1">
      <alignment vertical="top"/>
      <protection/>
    </xf>
    <xf numFmtId="0" fontId="9" fillId="0" borderId="30" xfId="33" applyFont="1" applyBorder="1" applyAlignment="1" applyProtection="1">
      <alignment vertical="center"/>
      <protection/>
    </xf>
    <xf numFmtId="0" fontId="9" fillId="0" borderId="31" xfId="33" applyFont="1" applyBorder="1" applyAlignment="1" applyProtection="1">
      <alignment vertical="center"/>
      <protection/>
    </xf>
    <xf numFmtId="0" fontId="13" fillId="0" borderId="0" xfId="33" applyFont="1" applyAlignment="1" applyProtection="1">
      <alignment vertical="center"/>
      <protection/>
    </xf>
    <xf numFmtId="0" fontId="0" fillId="0" borderId="0" xfId="0" applyFont="1" applyAlignment="1">
      <alignment/>
    </xf>
    <xf numFmtId="0" fontId="0" fillId="0" borderId="32" xfId="0" applyFont="1" applyBorder="1" applyAlignment="1">
      <alignment/>
    </xf>
    <xf numFmtId="0" fontId="0" fillId="0" borderId="33" xfId="0" applyFont="1" applyBorder="1" applyAlignment="1">
      <alignment/>
    </xf>
    <xf numFmtId="0" fontId="0" fillId="0" borderId="34" xfId="0" applyFont="1" applyBorder="1" applyAlignment="1">
      <alignment/>
    </xf>
    <xf numFmtId="0" fontId="0" fillId="0" borderId="35" xfId="0" applyFont="1" applyBorder="1" applyAlignment="1">
      <alignment/>
    </xf>
    <xf numFmtId="0" fontId="0" fillId="0" borderId="32" xfId="33" applyFont="1" applyBorder="1" applyAlignment="1" applyProtection="1">
      <alignment vertical="center"/>
      <protection/>
    </xf>
    <xf numFmtId="0" fontId="0" fillId="0" borderId="36" xfId="33" applyFont="1" applyBorder="1" applyAlignment="1" applyProtection="1">
      <alignment vertical="center"/>
      <protection/>
    </xf>
    <xf numFmtId="0" fontId="0" fillId="0" borderId="29" xfId="33" applyFont="1" applyBorder="1" applyAlignment="1" applyProtection="1">
      <alignment vertical="center"/>
      <protection/>
    </xf>
    <xf numFmtId="0" fontId="0" fillId="0" borderId="37" xfId="33" applyFont="1" applyBorder="1" applyAlignment="1" applyProtection="1">
      <alignment vertical="center"/>
      <protection/>
    </xf>
    <xf numFmtId="0" fontId="0" fillId="0" borderId="0" xfId="0" applyFont="1" applyBorder="1" applyAlignment="1">
      <alignment/>
    </xf>
    <xf numFmtId="0" fontId="7" fillId="0" borderId="12" xfId="34" applyFont="1" applyFill="1" applyBorder="1" applyAlignment="1" applyProtection="1">
      <alignment horizontal="left" vertical="center"/>
      <protection/>
    </xf>
    <xf numFmtId="0" fontId="7" fillId="0" borderId="13" xfId="34" applyFont="1" applyFill="1" applyBorder="1" applyAlignment="1" applyProtection="1">
      <alignment horizontal="left" vertical="center"/>
      <protection/>
    </xf>
    <xf numFmtId="0" fontId="0" fillId="0" borderId="0" xfId="0" applyFont="1" applyAlignment="1">
      <alignment/>
    </xf>
    <xf numFmtId="0" fontId="0" fillId="0" borderId="14" xfId="34" applyFont="1" applyFill="1" applyBorder="1" applyAlignment="1" applyProtection="1">
      <alignment vertical="center"/>
      <protection/>
    </xf>
    <xf numFmtId="0" fontId="0" fillId="0" borderId="15" xfId="33" applyFont="1" applyBorder="1" applyAlignment="1" applyProtection="1">
      <alignment/>
      <protection hidden="1"/>
    </xf>
    <xf numFmtId="0" fontId="0" fillId="0" borderId="16" xfId="33" applyFont="1" applyBorder="1" applyAlignment="1" applyProtection="1">
      <alignment/>
      <protection hidden="1"/>
    </xf>
    <xf numFmtId="0" fontId="0" fillId="0" borderId="14" xfId="34" applyFont="1" applyFill="1" applyBorder="1" applyAlignment="1" applyProtection="1">
      <alignment horizontal="left" vertical="center"/>
      <protection/>
    </xf>
    <xf numFmtId="176" fontId="0" fillId="0" borderId="12" xfId="33" applyNumberFormat="1" applyFont="1" applyFill="1" applyBorder="1" applyAlignment="1" applyProtection="1">
      <alignment horizontal="left" vertical="center"/>
      <protection locked="0"/>
    </xf>
    <xf numFmtId="0" fontId="0" fillId="0" borderId="0" xfId="0" applyFont="1" applyAlignment="1">
      <alignment/>
    </xf>
    <xf numFmtId="0" fontId="0" fillId="0" borderId="29"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38" xfId="0" applyFont="1" applyBorder="1" applyAlignment="1">
      <alignment/>
    </xf>
    <xf numFmtId="0" fontId="0" fillId="0" borderId="39" xfId="0" applyFont="1" applyBorder="1" applyAlignment="1">
      <alignment/>
    </xf>
    <xf numFmtId="0" fontId="0" fillId="0" borderId="40" xfId="0" applyFont="1" applyBorder="1" applyAlignment="1">
      <alignment/>
    </xf>
    <xf numFmtId="0" fontId="0" fillId="0" borderId="34" xfId="0" applyFont="1" applyBorder="1" applyAlignment="1">
      <alignment/>
    </xf>
    <xf numFmtId="0" fontId="0" fillId="0" borderId="35" xfId="0" applyFont="1" applyBorder="1" applyAlignment="1">
      <alignment/>
    </xf>
    <xf numFmtId="0" fontId="0" fillId="0" borderId="41" xfId="0" applyFont="1" applyBorder="1" applyAlignment="1">
      <alignment/>
    </xf>
    <xf numFmtId="0" fontId="0" fillId="0" borderId="42" xfId="0" applyFont="1" applyBorder="1" applyAlignment="1">
      <alignment/>
    </xf>
    <xf numFmtId="184" fontId="16" fillId="0" borderId="43" xfId="17" applyNumberFormat="1" applyFont="1" applyBorder="1" applyAlignment="1" applyProtection="1">
      <alignment vertical="center"/>
      <protection/>
    </xf>
    <xf numFmtId="0" fontId="0" fillId="0" borderId="37" xfId="0" applyBorder="1" applyAlignment="1">
      <alignment vertical="center"/>
    </xf>
    <xf numFmtId="0" fontId="0" fillId="0" borderId="36" xfId="0" applyBorder="1" applyAlignment="1">
      <alignment vertical="center"/>
    </xf>
    <xf numFmtId="0" fontId="0" fillId="0" borderId="0" xfId="0" applyFont="1" applyBorder="1" applyAlignment="1">
      <alignment vertical="center"/>
    </xf>
    <xf numFmtId="0" fontId="0" fillId="0" borderId="44" xfId="0" applyBorder="1" applyAlignment="1">
      <alignment vertical="top" wrapText="1"/>
    </xf>
    <xf numFmtId="0" fontId="0" fillId="0" borderId="33" xfId="0" applyFont="1" applyBorder="1" applyAlignment="1">
      <alignment vertical="center"/>
    </xf>
    <xf numFmtId="0" fontId="0" fillId="0" borderId="45" xfId="0" applyFont="1" applyBorder="1" applyAlignment="1">
      <alignment/>
    </xf>
    <xf numFmtId="0" fontId="0" fillId="0" borderId="46" xfId="0" applyFont="1" applyBorder="1" applyAlignment="1">
      <alignment/>
    </xf>
    <xf numFmtId="0" fontId="0" fillId="0" borderId="0" xfId="0" applyBorder="1" applyAlignment="1">
      <alignment vertical="center"/>
    </xf>
    <xf numFmtId="0" fontId="0" fillId="0" borderId="47" xfId="0" applyFont="1" applyBorder="1" applyAlignment="1">
      <alignment/>
    </xf>
    <xf numFmtId="0" fontId="0" fillId="0" borderId="37" xfId="0" applyFont="1" applyBorder="1" applyAlignment="1">
      <alignment vertical="center"/>
    </xf>
    <xf numFmtId="0" fontId="0" fillId="0" borderId="30" xfId="0" applyFont="1" applyBorder="1" applyAlignment="1">
      <alignment/>
    </xf>
    <xf numFmtId="0" fontId="0" fillId="0" borderId="48" xfId="0" applyFont="1" applyBorder="1" applyAlignment="1">
      <alignment/>
    </xf>
    <xf numFmtId="0" fontId="0" fillId="0" borderId="49" xfId="0" applyBorder="1" applyAlignment="1">
      <alignment vertical="center"/>
    </xf>
    <xf numFmtId="0" fontId="0" fillId="0" borderId="0" xfId="0" applyFont="1" applyFill="1" applyBorder="1" applyAlignment="1">
      <alignment/>
    </xf>
    <xf numFmtId="0" fontId="0" fillId="0" borderId="0" xfId="0" applyFill="1" applyAlignment="1">
      <alignment/>
    </xf>
    <xf numFmtId="0" fontId="0" fillId="0" borderId="0" xfId="0" applyFont="1" applyFill="1" applyBorder="1" applyAlignment="1">
      <alignment vertical="center"/>
    </xf>
    <xf numFmtId="0" fontId="0" fillId="0" borderId="0" xfId="33" applyFont="1" applyFill="1" applyBorder="1" applyAlignment="1" applyProtection="1">
      <alignment vertical="center"/>
      <protection/>
    </xf>
    <xf numFmtId="0" fontId="0" fillId="0" borderId="0" xfId="33" applyFont="1" applyFill="1" applyBorder="1" applyAlignment="1" applyProtection="1">
      <alignment vertical="top"/>
      <protection/>
    </xf>
    <xf numFmtId="0" fontId="9" fillId="0" borderId="0" xfId="33" applyFont="1" applyFill="1" applyAlignment="1" applyProtection="1">
      <alignment vertical="top"/>
      <protection/>
    </xf>
    <xf numFmtId="0" fontId="0" fillId="0" borderId="47" xfId="0" applyBorder="1" applyAlignment="1">
      <alignment/>
    </xf>
    <xf numFmtId="0" fontId="0" fillId="0" borderId="50" xfId="0" applyBorder="1" applyAlignment="1">
      <alignment/>
    </xf>
    <xf numFmtId="0" fontId="0" fillId="0" borderId="0" xfId="0" applyFont="1" applyBorder="1" applyAlignment="1">
      <alignment/>
    </xf>
    <xf numFmtId="0" fontId="0" fillId="0" borderId="0" xfId="0" applyBorder="1" applyAlignment="1">
      <alignment/>
    </xf>
    <xf numFmtId="0" fontId="0" fillId="0" borderId="41" xfId="0" applyBorder="1" applyAlignment="1">
      <alignment vertical="top"/>
    </xf>
    <xf numFmtId="0" fontId="7" fillId="0" borderId="0" xfId="0" applyFont="1" applyAlignment="1">
      <alignment/>
    </xf>
    <xf numFmtId="0" fontId="0" fillId="0" borderId="44" xfId="0" applyBorder="1" applyAlignment="1">
      <alignment horizontal="left"/>
    </xf>
    <xf numFmtId="0" fontId="0" fillId="0" borderId="51" xfId="0" applyBorder="1" applyAlignment="1">
      <alignment horizontal="left"/>
    </xf>
    <xf numFmtId="0" fontId="0" fillId="0" borderId="41" xfId="0" applyBorder="1" applyAlignment="1">
      <alignment horizontal="left"/>
    </xf>
    <xf numFmtId="0" fontId="0" fillId="0" borderId="0" xfId="0" applyAlignment="1">
      <alignment horizontal="left"/>
    </xf>
    <xf numFmtId="0" fontId="0" fillId="0" borderId="0" xfId="0" applyFont="1" applyAlignment="1">
      <alignment horizontal="left"/>
    </xf>
    <xf numFmtId="0" fontId="0" fillId="0" borderId="0" xfId="0" applyAlignment="1">
      <alignment horizontal="left" vertical="top"/>
    </xf>
    <xf numFmtId="0" fontId="0" fillId="0" borderId="40" xfId="0" applyBorder="1" applyAlignment="1">
      <alignment horizontal="left" vertical="center"/>
    </xf>
    <xf numFmtId="0" fontId="0" fillId="0" borderId="38" xfId="0" applyFont="1" applyBorder="1" applyAlignment="1">
      <alignment vertical="center"/>
    </xf>
    <xf numFmtId="0" fontId="0" fillId="0" borderId="42" xfId="0" applyFont="1" applyBorder="1" applyAlignment="1">
      <alignment vertical="center"/>
    </xf>
    <xf numFmtId="0" fontId="0" fillId="0" borderId="39" xfId="0" applyFont="1" applyBorder="1" applyAlignment="1">
      <alignment vertical="center"/>
    </xf>
    <xf numFmtId="0" fontId="0" fillId="0" borderId="41" xfId="0" applyBorder="1" applyAlignment="1">
      <alignment horizontal="lef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51" xfId="0" applyBorder="1" applyAlignment="1">
      <alignment horizontal="left" vertical="center"/>
    </xf>
    <xf numFmtId="0" fontId="0" fillId="0" borderId="52" xfId="0" applyFont="1" applyBorder="1" applyAlignment="1">
      <alignment vertical="center"/>
    </xf>
    <xf numFmtId="0" fontId="0" fillId="0" borderId="53" xfId="0" applyFont="1" applyBorder="1" applyAlignment="1">
      <alignment vertical="center"/>
    </xf>
    <xf numFmtId="0" fontId="0" fillId="0" borderId="54" xfId="0" applyBorder="1" applyAlignment="1">
      <alignment horizontal="left" vertical="center"/>
    </xf>
    <xf numFmtId="0" fontId="0" fillId="0" borderId="55" xfId="0" applyFont="1" applyBorder="1" applyAlignment="1">
      <alignment vertical="center"/>
    </xf>
    <xf numFmtId="0" fontId="0" fillId="0" borderId="56" xfId="0" applyFont="1" applyBorder="1" applyAlignment="1">
      <alignment vertical="center"/>
    </xf>
    <xf numFmtId="180" fontId="0" fillId="0" borderId="34" xfId="20" applyNumberFormat="1" applyFont="1" applyBorder="1" applyAlignment="1">
      <alignment vertical="center"/>
    </xf>
    <xf numFmtId="180" fontId="0" fillId="0" borderId="41" xfId="20" applyNumberFormat="1" applyFont="1" applyBorder="1" applyAlignment="1">
      <alignment vertical="center"/>
    </xf>
    <xf numFmtId="0" fontId="0" fillId="0" borderId="57" xfId="0" applyFont="1" applyBorder="1" applyAlignment="1">
      <alignment vertical="center"/>
    </xf>
    <xf numFmtId="0" fontId="0" fillId="0" borderId="58" xfId="0" applyFont="1" applyBorder="1" applyAlignment="1">
      <alignment vertical="center"/>
    </xf>
    <xf numFmtId="0" fontId="0" fillId="0" borderId="59" xfId="0" applyBorder="1" applyAlignment="1">
      <alignment horizontal="left" vertical="center"/>
    </xf>
    <xf numFmtId="0" fontId="0" fillId="0" borderId="36" xfId="0" applyFont="1" applyBorder="1" applyAlignment="1">
      <alignment vertical="center"/>
    </xf>
    <xf numFmtId="0" fontId="0" fillId="0" borderId="29" xfId="0" applyFont="1" applyBorder="1" applyAlignment="1">
      <alignment vertical="center"/>
    </xf>
    <xf numFmtId="0" fontId="0" fillId="0" borderId="43" xfId="0" applyBorder="1" applyAlignment="1">
      <alignment horizontal="left" vertical="center"/>
    </xf>
    <xf numFmtId="0" fontId="0" fillId="0" borderId="30" xfId="0" applyFont="1" applyFill="1" applyBorder="1" applyAlignment="1">
      <alignment vertical="center"/>
    </xf>
    <xf numFmtId="0" fontId="0" fillId="0" borderId="31" xfId="0" applyFont="1" applyBorder="1" applyAlignment="1">
      <alignment vertical="center"/>
    </xf>
    <xf numFmtId="0" fontId="0" fillId="0" borderId="29" xfId="0" applyFont="1" applyBorder="1" applyAlignment="1">
      <alignment vertical="center"/>
    </xf>
    <xf numFmtId="0" fontId="0" fillId="0" borderId="34" xfId="33" applyFont="1" applyBorder="1" applyAlignment="1" applyProtection="1">
      <alignment vertical="center"/>
      <protection/>
    </xf>
    <xf numFmtId="0" fontId="0" fillId="0" borderId="60" xfId="33" applyFont="1" applyBorder="1" applyAlignment="1" applyProtection="1">
      <alignment horizontal="center" vertical="center"/>
      <protection/>
    </xf>
    <xf numFmtId="0" fontId="0" fillId="0" borderId="61" xfId="33" applyFont="1" applyBorder="1" applyAlignment="1" applyProtection="1">
      <alignment horizontal="center" vertical="center"/>
      <protection/>
    </xf>
    <xf numFmtId="0" fontId="0" fillId="0" borderId="31" xfId="0" applyBorder="1" applyAlignment="1">
      <alignment/>
    </xf>
    <xf numFmtId="0" fontId="0" fillId="0" borderId="62" xfId="0" applyBorder="1" applyAlignment="1">
      <alignment/>
    </xf>
    <xf numFmtId="0" fontId="0" fillId="0" borderId="43" xfId="0" applyBorder="1" applyAlignment="1">
      <alignment/>
    </xf>
    <xf numFmtId="0" fontId="0" fillId="0" borderId="51" xfId="0" applyBorder="1" applyAlignment="1">
      <alignment horizontal="left" vertical="top"/>
    </xf>
    <xf numFmtId="0" fontId="0" fillId="0" borderId="41" xfId="0" applyBorder="1" applyAlignment="1">
      <alignment horizontal="left" vertical="top"/>
    </xf>
    <xf numFmtId="0" fontId="0" fillId="0" borderId="59" xfId="0" applyBorder="1" applyAlignment="1">
      <alignment horizontal="left" vertical="top"/>
    </xf>
    <xf numFmtId="0" fontId="0" fillId="0" borderId="40" xfId="0" applyBorder="1" applyAlignment="1">
      <alignment horizontal="left" vertical="top"/>
    </xf>
    <xf numFmtId="180" fontId="0" fillId="5" borderId="38" xfId="20" applyNumberFormat="1" applyFont="1" applyFill="1" applyBorder="1" applyAlignment="1" applyProtection="1">
      <alignment vertical="center"/>
      <protection locked="0"/>
    </xf>
    <xf numFmtId="180" fontId="0" fillId="5" borderId="40" xfId="20" applyNumberFormat="1" applyFont="1" applyFill="1" applyBorder="1" applyAlignment="1" applyProtection="1">
      <alignment vertical="center"/>
      <protection locked="0"/>
    </xf>
    <xf numFmtId="180" fontId="0" fillId="5" borderId="37" xfId="20" applyNumberFormat="1" applyFont="1" applyFill="1" applyBorder="1" applyAlignment="1" applyProtection="1">
      <alignment vertical="center"/>
      <protection locked="0"/>
    </xf>
    <xf numFmtId="180" fontId="0" fillId="5" borderId="51" xfId="20" applyNumberFormat="1" applyFont="1" applyFill="1" applyBorder="1" applyAlignment="1" applyProtection="1">
      <alignment vertical="center"/>
      <protection locked="0"/>
    </xf>
    <xf numFmtId="180" fontId="0" fillId="5" borderId="55" xfId="20" applyNumberFormat="1" applyFont="1" applyFill="1" applyBorder="1" applyAlignment="1" applyProtection="1">
      <alignment vertical="center"/>
      <protection locked="0"/>
    </xf>
    <xf numFmtId="180" fontId="0" fillId="5" borderId="54" xfId="20" applyNumberFormat="1" applyFont="1" applyFill="1" applyBorder="1" applyAlignment="1" applyProtection="1">
      <alignment vertical="center"/>
      <protection locked="0"/>
    </xf>
    <xf numFmtId="180" fontId="0" fillId="5" borderId="52" xfId="20" applyNumberFormat="1" applyFont="1" applyFill="1" applyBorder="1" applyAlignment="1" applyProtection="1">
      <alignment vertical="center"/>
      <protection locked="0"/>
    </xf>
    <xf numFmtId="180" fontId="0" fillId="5" borderId="63" xfId="20" applyNumberFormat="1" applyFont="1" applyFill="1" applyBorder="1" applyAlignment="1" applyProtection="1">
      <alignment vertical="center"/>
      <protection locked="0"/>
    </xf>
    <xf numFmtId="0" fontId="0" fillId="5" borderId="51" xfId="0" applyFill="1" applyBorder="1" applyAlignment="1" applyProtection="1">
      <alignment vertical="center"/>
      <protection locked="0"/>
    </xf>
    <xf numFmtId="0" fontId="9" fillId="5" borderId="59" xfId="33" applyFont="1" applyFill="1" applyBorder="1" applyAlignment="1" applyProtection="1">
      <alignment vertical="center"/>
      <protection locked="0"/>
    </xf>
    <xf numFmtId="0" fontId="0" fillId="5" borderId="59" xfId="0" applyFill="1" applyBorder="1" applyAlignment="1" applyProtection="1">
      <alignment vertical="center"/>
      <protection locked="0"/>
    </xf>
    <xf numFmtId="0" fontId="0" fillId="5" borderId="64" xfId="0" applyFill="1" applyBorder="1" applyAlignment="1" applyProtection="1">
      <alignment vertical="center"/>
      <protection locked="0"/>
    </xf>
    <xf numFmtId="0" fontId="0" fillId="0" borderId="60" xfId="0" applyFont="1" applyBorder="1" applyAlignment="1" applyProtection="1">
      <alignment vertical="center"/>
      <protection locked="0"/>
    </xf>
    <xf numFmtId="0" fontId="0" fillId="0" borderId="61" xfId="33" applyFont="1" applyBorder="1" applyAlignment="1" applyProtection="1">
      <alignment vertical="center"/>
      <protection locked="0"/>
    </xf>
    <xf numFmtId="0" fontId="0" fillId="0" borderId="60" xfId="33" applyFont="1" applyBorder="1" applyAlignment="1" applyProtection="1">
      <alignment vertical="center"/>
      <protection locked="0"/>
    </xf>
    <xf numFmtId="0" fontId="0" fillId="0" borderId="65" xfId="33" applyFont="1" applyBorder="1" applyAlignment="1" applyProtection="1">
      <alignment vertical="center"/>
      <protection locked="0"/>
    </xf>
    <xf numFmtId="0" fontId="9" fillId="5" borderId="14" xfId="34" applyFont="1" applyFill="1" applyBorder="1" applyAlignment="1" applyProtection="1">
      <alignment horizontal="center" vertical="center"/>
      <protection locked="0"/>
    </xf>
    <xf numFmtId="37" fontId="9" fillId="0" borderId="12" xfId="33" applyNumberFormat="1" applyFont="1" applyFill="1" applyBorder="1" applyAlignment="1" applyProtection="1">
      <alignment horizontal="left" vertical="center"/>
      <protection/>
    </xf>
    <xf numFmtId="0" fontId="9" fillId="5" borderId="43" xfId="33" applyFont="1" applyFill="1" applyBorder="1" applyAlignment="1" applyProtection="1">
      <alignment horizontal="center" vertical="center"/>
      <protection locked="0"/>
    </xf>
    <xf numFmtId="0" fontId="0" fillId="0" borderId="0" xfId="0" applyAlignment="1">
      <alignment horizontal="center"/>
    </xf>
    <xf numFmtId="0" fontId="0" fillId="0" borderId="0" xfId="0" applyAlignment="1" applyProtection="1">
      <alignment/>
      <protection locked="0"/>
    </xf>
    <xf numFmtId="0" fontId="0" fillId="0" borderId="66" xfId="0" applyFont="1" applyBorder="1" applyAlignment="1">
      <alignment vertical="center"/>
    </xf>
    <xf numFmtId="180" fontId="0" fillId="5" borderId="36" xfId="20" applyNumberFormat="1" applyFont="1" applyFill="1" applyBorder="1" applyAlignment="1" applyProtection="1">
      <alignment vertical="center"/>
      <protection locked="0"/>
    </xf>
    <xf numFmtId="180" fontId="0" fillId="5" borderId="59" xfId="20" applyNumberFormat="1" applyFont="1" applyFill="1" applyBorder="1" applyAlignment="1" applyProtection="1">
      <alignment vertical="center"/>
      <protection locked="0"/>
    </xf>
    <xf numFmtId="176" fontId="9" fillId="5" borderId="12" xfId="33" applyNumberFormat="1" applyFont="1" applyFill="1" applyBorder="1" applyAlignment="1" applyProtection="1">
      <alignment horizontal="center" vertical="center"/>
      <protection locked="0"/>
    </xf>
    <xf numFmtId="0" fontId="0" fillId="0" borderId="67" xfId="0" applyBorder="1" applyAlignment="1">
      <alignment horizontal="left" vertical="center"/>
    </xf>
    <xf numFmtId="0" fontId="0" fillId="0" borderId="68" xfId="0" applyFont="1" applyBorder="1" applyAlignment="1">
      <alignment vertical="center"/>
    </xf>
    <xf numFmtId="180" fontId="0" fillId="5" borderId="57" xfId="20" applyNumberFormat="1" applyFont="1" applyFill="1" applyBorder="1" applyAlignment="1" applyProtection="1">
      <alignment vertical="center"/>
      <protection locked="0"/>
    </xf>
    <xf numFmtId="180" fontId="0" fillId="5" borderId="67" xfId="20" applyNumberFormat="1" applyFont="1" applyFill="1" applyBorder="1" applyAlignment="1" applyProtection="1">
      <alignment vertical="center"/>
      <protection locked="0"/>
    </xf>
    <xf numFmtId="0" fontId="0" fillId="0" borderId="63" xfId="0" applyBorder="1" applyAlignment="1">
      <alignment horizontal="left" vertical="center"/>
    </xf>
    <xf numFmtId="0" fontId="0" fillId="0" borderId="44" xfId="0" applyBorder="1" applyAlignment="1">
      <alignment horizontal="left" vertical="center"/>
    </xf>
    <xf numFmtId="0" fontId="0" fillId="0" borderId="64" xfId="0" applyBorder="1" applyAlignment="1">
      <alignment horizontal="left" vertical="center"/>
    </xf>
    <xf numFmtId="0" fontId="0" fillId="0" borderId="49" xfId="0" applyFont="1" applyBorder="1" applyAlignment="1">
      <alignment vertical="center"/>
    </xf>
    <xf numFmtId="0" fontId="0" fillId="0" borderId="69" xfId="0" applyFont="1" applyBorder="1" applyAlignment="1">
      <alignment vertical="center"/>
    </xf>
    <xf numFmtId="0" fontId="0" fillId="0" borderId="46" xfId="0" applyFont="1" applyBorder="1" applyAlignment="1">
      <alignment vertical="center"/>
    </xf>
    <xf numFmtId="180" fontId="0" fillId="5" borderId="49" xfId="20" applyNumberFormat="1" applyFont="1" applyFill="1" applyBorder="1" applyAlignment="1" applyProtection="1">
      <alignment vertical="center"/>
      <protection locked="0"/>
    </xf>
    <xf numFmtId="180" fontId="0" fillId="5" borderId="64" xfId="20" applyNumberFormat="1" applyFont="1" applyFill="1" applyBorder="1" applyAlignment="1" applyProtection="1">
      <alignment vertical="center"/>
      <protection locked="0"/>
    </xf>
    <xf numFmtId="0" fontId="0" fillId="0" borderId="64" xfId="0" applyBorder="1" applyAlignment="1">
      <alignment horizontal="left" vertical="top"/>
    </xf>
    <xf numFmtId="182" fontId="0" fillId="5" borderId="52" xfId="20" applyNumberFormat="1" applyFont="1" applyFill="1" applyBorder="1" applyAlignment="1" applyProtection="1">
      <alignment vertical="center"/>
      <protection locked="0"/>
    </xf>
    <xf numFmtId="182" fontId="0" fillId="5" borderId="37" xfId="20" applyNumberFormat="1" applyFont="1" applyFill="1" applyBorder="1" applyAlignment="1" applyProtection="1">
      <alignment vertical="center"/>
      <protection locked="0"/>
    </xf>
    <xf numFmtId="0" fontId="0" fillId="0" borderId="51" xfId="0" applyBorder="1" applyAlignment="1">
      <alignment vertical="center"/>
    </xf>
    <xf numFmtId="0" fontId="20" fillId="0" borderId="0" xfId="33" applyFont="1" applyAlignment="1" applyProtection="1">
      <alignment vertical="center"/>
      <protection/>
    </xf>
    <xf numFmtId="0" fontId="0" fillId="0" borderId="64" xfId="0" applyBorder="1" applyAlignment="1">
      <alignment horizontal="left"/>
    </xf>
    <xf numFmtId="0" fontId="0" fillId="0" borderId="44" xfId="0" applyBorder="1" applyAlignment="1">
      <alignment horizontal="left" vertical="top"/>
    </xf>
    <xf numFmtId="0" fontId="21" fillId="0" borderId="0" xfId="0" applyFont="1" applyAlignment="1">
      <alignment/>
    </xf>
    <xf numFmtId="0" fontId="9" fillId="0" borderId="70" xfId="33" applyFont="1" applyFill="1" applyBorder="1" applyAlignment="1">
      <alignment horizontal="center"/>
      <protection/>
    </xf>
    <xf numFmtId="0" fontId="9" fillId="0" borderId="0" xfId="34" applyNumberFormat="1" applyFont="1" applyFill="1" applyBorder="1" applyAlignment="1" applyProtection="1">
      <alignment horizontal="center" vertical="center"/>
      <protection/>
    </xf>
    <xf numFmtId="0" fontId="9" fillId="0" borderId="0" xfId="33" applyNumberFormat="1" applyFont="1" applyFill="1" applyBorder="1" applyAlignment="1">
      <alignment horizontal="center"/>
      <protection/>
    </xf>
    <xf numFmtId="0" fontId="0" fillId="0" borderId="15" xfId="0" applyFont="1" applyBorder="1" applyAlignment="1" applyProtection="1">
      <alignment vertical="center"/>
      <protection locked="0"/>
    </xf>
    <xf numFmtId="37" fontId="9" fillId="5" borderId="16" xfId="33" applyNumberFormat="1" applyFont="1" applyFill="1" applyBorder="1" applyAlignment="1" applyProtection="1">
      <alignment vertical="center"/>
      <protection locked="0"/>
    </xf>
    <xf numFmtId="14" fontId="9" fillId="0" borderId="26" xfId="34" applyNumberFormat="1" applyFont="1" applyFill="1" applyBorder="1" applyAlignment="1" applyProtection="1">
      <alignment horizontal="center" vertical="center"/>
      <protection/>
    </xf>
    <xf numFmtId="0" fontId="10" fillId="0" borderId="14" xfId="33" applyFont="1" applyBorder="1" applyAlignment="1" applyProtection="1">
      <alignment horizontal="center" wrapText="1"/>
      <protection hidden="1"/>
    </xf>
    <xf numFmtId="0" fontId="10" fillId="0" borderId="15" xfId="33" applyFont="1" applyBorder="1" applyAlignment="1" applyProtection="1">
      <alignment horizontal="center" wrapText="1"/>
      <protection hidden="1"/>
    </xf>
    <xf numFmtId="0" fontId="10" fillId="0" borderId="16" xfId="33" applyFont="1" applyBorder="1" applyAlignment="1" applyProtection="1">
      <alignment horizontal="center" wrapText="1"/>
      <protection hidden="1"/>
    </xf>
    <xf numFmtId="0" fontId="10" fillId="0" borderId="14" xfId="33" applyFont="1" applyBorder="1" applyAlignment="1" applyProtection="1" quotePrefix="1">
      <alignment horizontal="center" wrapText="1"/>
      <protection hidden="1"/>
    </xf>
    <xf numFmtId="0" fontId="9" fillId="0" borderId="71" xfId="33" applyFont="1" applyBorder="1" applyAlignment="1" applyProtection="1">
      <alignment horizontal="center" vertical="center" wrapText="1"/>
      <protection hidden="1"/>
    </xf>
    <xf numFmtId="0" fontId="9" fillId="0" borderId="29" xfId="33" applyFont="1" applyBorder="1" applyAlignment="1" applyProtection="1">
      <alignment horizontal="center" vertical="center" wrapText="1"/>
      <protection hidden="1"/>
    </xf>
    <xf numFmtId="0" fontId="9" fillId="0" borderId="72" xfId="33" applyFont="1" applyBorder="1" applyAlignment="1" applyProtection="1">
      <alignment horizontal="center" vertical="center" wrapText="1"/>
      <protection hidden="1"/>
    </xf>
    <xf numFmtId="0" fontId="9" fillId="0" borderId="8" xfId="33" applyFont="1" applyBorder="1" applyAlignment="1" applyProtection="1">
      <alignment horizontal="center" wrapText="1"/>
      <protection hidden="1"/>
    </xf>
    <xf numFmtId="0" fontId="9" fillId="0" borderId="73" xfId="33" applyFont="1" applyBorder="1" applyAlignment="1" applyProtection="1">
      <alignment horizontal="center" wrapText="1"/>
      <protection hidden="1"/>
    </xf>
    <xf numFmtId="0" fontId="9" fillId="0" borderId="9" xfId="33" applyFont="1" applyBorder="1" applyAlignment="1" applyProtection="1">
      <alignment horizontal="center" wrapText="1"/>
      <protection hidden="1"/>
    </xf>
    <xf numFmtId="0" fontId="10" fillId="0" borderId="10" xfId="33" applyFont="1" applyBorder="1" applyAlignment="1" applyProtection="1">
      <alignment horizontal="center" wrapText="1"/>
      <protection hidden="1"/>
    </xf>
    <xf numFmtId="0" fontId="10" fillId="0" borderId="11" xfId="33" applyFont="1" applyBorder="1" applyAlignment="1" applyProtection="1">
      <alignment horizontal="center" wrapText="1"/>
      <protection hidden="1"/>
    </xf>
    <xf numFmtId="0" fontId="15" fillId="0" borderId="0" xfId="33" applyFont="1" applyAlignment="1" applyProtection="1">
      <alignment vertical="center" wrapText="1"/>
      <protection/>
    </xf>
    <xf numFmtId="0" fontId="0" fillId="0" borderId="0" xfId="0" applyAlignment="1">
      <alignment vertical="center" wrapText="1"/>
    </xf>
    <xf numFmtId="0" fontId="10" fillId="0" borderId="14" xfId="34" applyFont="1" applyFill="1" applyBorder="1" applyAlignment="1" applyProtection="1">
      <alignment vertical="center"/>
      <protection/>
    </xf>
    <xf numFmtId="0" fontId="9" fillId="0" borderId="15" xfId="33" applyFont="1" applyBorder="1" applyAlignment="1">
      <alignment/>
      <protection/>
    </xf>
    <xf numFmtId="0" fontId="9" fillId="0" borderId="16" xfId="33" applyFont="1" applyBorder="1" applyAlignment="1">
      <alignment/>
      <protection/>
    </xf>
    <xf numFmtId="14" fontId="9" fillId="0" borderId="74" xfId="34" applyNumberFormat="1" applyFont="1" applyFill="1" applyBorder="1" applyAlignment="1" applyProtection="1">
      <alignment horizontal="center" vertical="center"/>
      <protection/>
    </xf>
    <xf numFmtId="0" fontId="9" fillId="0" borderId="23" xfId="33" applyFont="1" applyFill="1" applyBorder="1" applyAlignment="1">
      <alignment horizontal="center"/>
      <protection/>
    </xf>
    <xf numFmtId="37" fontId="9" fillId="5" borderId="14" xfId="33" applyNumberFormat="1" applyFont="1" applyFill="1" applyBorder="1" applyAlignment="1" applyProtection="1">
      <alignment vertical="center"/>
      <protection locked="0"/>
    </xf>
    <xf numFmtId="37" fontId="9" fillId="5" borderId="15" xfId="33" applyNumberFormat="1" applyFont="1" applyFill="1" applyBorder="1" applyAlignment="1" applyProtection="1">
      <alignment vertical="center"/>
      <protection locked="0"/>
    </xf>
    <xf numFmtId="0" fontId="0" fillId="0" borderId="16" xfId="0" applyFont="1" applyBorder="1" applyAlignment="1" applyProtection="1">
      <alignment vertical="center"/>
      <protection locked="0"/>
    </xf>
    <xf numFmtId="37" fontId="9" fillId="0" borderId="0" xfId="33"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15" xfId="0" applyBorder="1" applyAlignment="1">
      <alignment vertical="center"/>
    </xf>
    <xf numFmtId="0" fontId="0" fillId="0" borderId="16" xfId="0" applyBorder="1" applyAlignment="1">
      <alignment vertical="center"/>
    </xf>
    <xf numFmtId="0" fontId="15" fillId="0" borderId="0" xfId="34" applyFont="1" applyFill="1" applyBorder="1" applyAlignment="1" applyProtection="1" quotePrefix="1">
      <alignment vertical="center" wrapText="1"/>
      <protection/>
    </xf>
    <xf numFmtId="180" fontId="0" fillId="0" borderId="36" xfId="20" applyNumberFormat="1" applyFont="1" applyFill="1" applyBorder="1" applyAlignment="1">
      <alignment vertical="center"/>
    </xf>
    <xf numFmtId="0" fontId="0" fillId="0" borderId="72" xfId="0" applyBorder="1" applyAlignment="1">
      <alignment vertical="center"/>
    </xf>
    <xf numFmtId="0" fontId="0" fillId="0" borderId="32" xfId="0" applyBorder="1" applyAlignment="1">
      <alignment vertical="top"/>
    </xf>
    <xf numFmtId="0" fontId="0" fillId="0" borderId="33" xfId="0" applyBorder="1" applyAlignment="1">
      <alignment vertical="top"/>
    </xf>
    <xf numFmtId="0" fontId="0" fillId="0" borderId="34" xfId="0" applyBorder="1" applyAlignment="1">
      <alignment/>
    </xf>
    <xf numFmtId="0" fontId="0" fillId="0" borderId="35" xfId="0" applyBorder="1" applyAlignment="1">
      <alignment/>
    </xf>
    <xf numFmtId="0" fontId="7" fillId="0" borderId="14" xfId="34" applyFont="1" applyFill="1" applyBorder="1" applyAlignment="1" applyProtection="1">
      <alignment vertical="center"/>
      <protection/>
    </xf>
    <xf numFmtId="0" fontId="0" fillId="0" borderId="15" xfId="33" applyFont="1" applyBorder="1" applyAlignment="1">
      <alignment/>
      <protection/>
    </xf>
    <xf numFmtId="0" fontId="0" fillId="0" borderId="16" xfId="33" applyFont="1" applyBorder="1" applyAlignment="1">
      <alignment/>
      <protection/>
    </xf>
    <xf numFmtId="180" fontId="0" fillId="0" borderId="75" xfId="20" applyNumberFormat="1" applyFont="1" applyFill="1" applyBorder="1" applyAlignment="1">
      <alignment vertical="center"/>
    </xf>
    <xf numFmtId="0" fontId="0" fillId="0" borderId="39" xfId="0" applyBorder="1" applyAlignment="1">
      <alignment vertical="center"/>
    </xf>
    <xf numFmtId="180" fontId="0" fillId="0" borderId="76" xfId="20" applyNumberFormat="1" applyFont="1" applyFill="1" applyBorder="1" applyAlignment="1">
      <alignment vertical="center"/>
    </xf>
    <xf numFmtId="0" fontId="0" fillId="0" borderId="68" xfId="0" applyBorder="1" applyAlignment="1">
      <alignment vertical="center"/>
    </xf>
    <xf numFmtId="180" fontId="0" fillId="0" borderId="38" xfId="20" applyNumberFormat="1" applyFont="1" applyFill="1" applyBorder="1" applyAlignment="1">
      <alignment vertical="center"/>
    </xf>
    <xf numFmtId="0" fontId="0" fillId="0" borderId="77" xfId="0" applyBorder="1" applyAlignment="1">
      <alignment vertical="center"/>
    </xf>
    <xf numFmtId="182" fontId="0" fillId="0" borderId="49" xfId="20" applyNumberFormat="1" applyFont="1" applyFill="1" applyBorder="1" applyAlignment="1">
      <alignment vertical="center"/>
    </xf>
    <xf numFmtId="0" fontId="0" fillId="0" borderId="78" xfId="0" applyBorder="1" applyAlignment="1">
      <alignment vertical="center"/>
    </xf>
    <xf numFmtId="180" fontId="0" fillId="0" borderId="57" xfId="20" applyNumberFormat="1" applyFont="1" applyFill="1" applyBorder="1" applyAlignment="1">
      <alignment vertical="center"/>
    </xf>
    <xf numFmtId="0" fontId="0" fillId="0" borderId="6" xfId="0" applyBorder="1" applyAlignment="1">
      <alignment vertical="center"/>
    </xf>
    <xf numFmtId="182" fontId="0" fillId="0" borderId="52" xfId="20" applyNumberFormat="1" applyFont="1" applyFill="1" applyBorder="1" applyAlignment="1">
      <alignment vertical="center"/>
    </xf>
    <xf numFmtId="0" fontId="0" fillId="0" borderId="19" xfId="0" applyBorder="1" applyAlignment="1">
      <alignment vertical="center"/>
    </xf>
    <xf numFmtId="180" fontId="0" fillId="0" borderId="49" xfId="20" applyNumberFormat="1" applyFont="1" applyFill="1" applyBorder="1" applyAlignment="1">
      <alignment vertical="center"/>
    </xf>
    <xf numFmtId="0" fontId="0" fillId="0" borderId="34" xfId="33" applyFont="1" applyBorder="1" applyAlignment="1" applyProtection="1">
      <alignment vertical="center" wrapText="1"/>
      <protection/>
    </xf>
    <xf numFmtId="0" fontId="0" fillId="0" borderId="35" xfId="0" applyFont="1" applyBorder="1" applyAlignment="1">
      <alignment vertical="center"/>
    </xf>
    <xf numFmtId="180" fontId="0" fillId="0" borderId="79" xfId="20" applyNumberFormat="1" applyFont="1" applyBorder="1" applyAlignment="1">
      <alignment vertical="center"/>
    </xf>
    <xf numFmtId="0" fontId="0" fillId="0" borderId="62" xfId="0" applyBorder="1" applyAlignment="1">
      <alignment vertical="center"/>
    </xf>
    <xf numFmtId="180" fontId="0" fillId="0" borderId="71" xfId="20" applyNumberFormat="1" applyFont="1" applyFill="1" applyBorder="1" applyAlignment="1">
      <alignment vertical="center"/>
    </xf>
    <xf numFmtId="0" fontId="0" fillId="0" borderId="66" xfId="0" applyBorder="1" applyAlignment="1">
      <alignment vertical="center"/>
    </xf>
    <xf numFmtId="180" fontId="0" fillId="0" borderId="80" xfId="20" applyNumberFormat="1" applyFont="1" applyBorder="1" applyAlignment="1">
      <alignment vertical="center"/>
    </xf>
    <xf numFmtId="0" fontId="0" fillId="0" borderId="50" xfId="0" applyBorder="1" applyAlignment="1">
      <alignment vertical="center"/>
    </xf>
    <xf numFmtId="0" fontId="0" fillId="0" borderId="37" xfId="33" applyFont="1" applyBorder="1" applyAlignment="1" applyProtection="1">
      <alignment vertical="center" wrapText="1"/>
      <protection/>
    </xf>
    <xf numFmtId="0" fontId="0" fillId="0" borderId="0" xfId="0" applyFont="1" applyBorder="1" applyAlignment="1">
      <alignment vertical="center"/>
    </xf>
    <xf numFmtId="180" fontId="0" fillId="0" borderId="34" xfId="20" applyNumberFormat="1" applyFont="1" applyBorder="1" applyAlignment="1">
      <alignment vertical="center"/>
    </xf>
    <xf numFmtId="0" fontId="0" fillId="0" borderId="81" xfId="0" applyBorder="1" applyAlignment="1">
      <alignment vertical="center"/>
    </xf>
    <xf numFmtId="180" fontId="0" fillId="0" borderId="30" xfId="20" applyNumberFormat="1" applyFont="1" applyBorder="1" applyAlignment="1">
      <alignment vertical="center"/>
    </xf>
    <xf numFmtId="0" fontId="0" fillId="0" borderId="82" xfId="0" applyBorder="1" applyAlignment="1">
      <alignment vertical="center"/>
    </xf>
    <xf numFmtId="0" fontId="0" fillId="0" borderId="57" xfId="0" applyFont="1" applyBorder="1" applyAlignment="1">
      <alignment vertical="center" wrapText="1"/>
    </xf>
    <xf numFmtId="0" fontId="0" fillId="0" borderId="58" xfId="0" applyBorder="1" applyAlignment="1">
      <alignment vertical="center"/>
    </xf>
    <xf numFmtId="0" fontId="0" fillId="5" borderId="36" xfId="0" applyFill="1" applyBorder="1" applyAlignment="1" applyProtection="1">
      <alignment vertical="center"/>
      <protection locked="0"/>
    </xf>
    <xf numFmtId="0" fontId="0" fillId="0" borderId="29" xfId="0" applyBorder="1" applyAlignment="1">
      <alignment vertical="center"/>
    </xf>
    <xf numFmtId="0" fontId="0" fillId="5" borderId="49" xfId="0" applyFill="1" applyBorder="1" applyAlignment="1" applyProtection="1">
      <alignment vertical="center"/>
      <protection locked="0"/>
    </xf>
    <xf numFmtId="0" fontId="0" fillId="0" borderId="69" xfId="0" applyBorder="1" applyAlignment="1">
      <alignment vertical="center"/>
    </xf>
    <xf numFmtId="0" fontId="0" fillId="0" borderId="46" xfId="0" applyBorder="1" applyAlignment="1">
      <alignment vertical="center"/>
    </xf>
    <xf numFmtId="180" fontId="0" fillId="0" borderId="45" xfId="20" applyNumberFormat="1" applyFont="1" applyFill="1" applyBorder="1" applyAlignment="1">
      <alignment vertical="center"/>
    </xf>
    <xf numFmtId="0" fontId="0" fillId="5" borderId="38" xfId="0" applyFill="1" applyBorder="1" applyAlignment="1" applyProtection="1">
      <alignment vertical="center"/>
      <protection locked="0"/>
    </xf>
    <xf numFmtId="0" fontId="0" fillId="0" borderId="42" xfId="0" applyBorder="1" applyAlignment="1">
      <alignment vertical="center"/>
    </xf>
    <xf numFmtId="0" fontId="9" fillId="5" borderId="36" xfId="33" applyFont="1" applyFill="1" applyBorder="1" applyAlignment="1" applyProtection="1">
      <alignment vertical="center"/>
      <protection locked="0"/>
    </xf>
    <xf numFmtId="182" fontId="0" fillId="0" borderId="83" xfId="20" applyNumberFormat="1" applyFont="1" applyFill="1" applyBorder="1" applyAlignment="1">
      <alignment vertical="center"/>
    </xf>
    <xf numFmtId="0" fontId="0" fillId="0" borderId="84" xfId="0" applyBorder="1" applyAlignment="1">
      <alignment vertical="center"/>
    </xf>
    <xf numFmtId="182" fontId="0" fillId="0" borderId="45" xfId="20" applyNumberFormat="1" applyFont="1" applyFill="1" applyBorder="1" applyAlignment="1">
      <alignment vertical="center"/>
    </xf>
    <xf numFmtId="0" fontId="0" fillId="0" borderId="42" xfId="0" applyBorder="1" applyAlignment="1">
      <alignment vertical="top" wrapText="1"/>
    </xf>
    <xf numFmtId="0" fontId="0" fillId="0" borderId="39" xfId="0" applyBorder="1" applyAlignment="1">
      <alignment vertical="top" wrapText="1"/>
    </xf>
    <xf numFmtId="0" fontId="0" fillId="0" borderId="35" xfId="0" applyBorder="1" applyAlignment="1">
      <alignment vertical="top" wrapText="1"/>
    </xf>
    <xf numFmtId="0" fontId="0" fillId="0" borderId="50" xfId="0" applyBorder="1" applyAlignment="1">
      <alignment vertical="top" wrapText="1"/>
    </xf>
    <xf numFmtId="0" fontId="0" fillId="0" borderId="0" xfId="0" applyBorder="1" applyAlignment="1">
      <alignment vertical="top" wrapText="1"/>
    </xf>
    <xf numFmtId="0" fontId="0" fillId="0" borderId="85" xfId="0" applyBorder="1" applyAlignment="1">
      <alignment vertical="top" wrapText="1"/>
    </xf>
    <xf numFmtId="0" fontId="0" fillId="0" borderId="29" xfId="0" applyBorder="1" applyAlignment="1">
      <alignment vertical="top" wrapText="1"/>
    </xf>
    <xf numFmtId="0" fontId="0" fillId="0" borderId="66" xfId="0" applyBorder="1" applyAlignment="1">
      <alignment vertical="top" wrapText="1"/>
    </xf>
    <xf numFmtId="0" fontId="0" fillId="0" borderId="0" xfId="0" applyAlignment="1">
      <alignment vertical="top" wrapText="1"/>
    </xf>
    <xf numFmtId="0" fontId="0" fillId="0" borderId="0" xfId="0" applyFont="1" applyAlignment="1">
      <alignment vertical="top" wrapText="1"/>
    </xf>
    <xf numFmtId="0" fontId="0" fillId="0" borderId="33" xfId="0" applyBorder="1" applyAlignment="1">
      <alignment vertical="top" wrapText="1"/>
    </xf>
    <xf numFmtId="0" fontId="0" fillId="0" borderId="47" xfId="0" applyBorder="1" applyAlignment="1">
      <alignment vertical="top" wrapText="1"/>
    </xf>
    <xf numFmtId="0" fontId="0" fillId="0" borderId="69" xfId="0" applyBorder="1" applyAlignment="1">
      <alignment vertical="top" wrapText="1"/>
    </xf>
    <xf numFmtId="0" fontId="0" fillId="0" borderId="46" xfId="0" applyBorder="1" applyAlignment="1">
      <alignment vertical="top" wrapText="1"/>
    </xf>
    <xf numFmtId="0" fontId="0" fillId="0" borderId="53" xfId="0" applyBorder="1" applyAlignment="1">
      <alignment vertical="top" wrapText="1"/>
    </xf>
    <xf numFmtId="0" fontId="0" fillId="0" borderId="84" xfId="0" applyBorder="1" applyAlignment="1">
      <alignment vertical="top" wrapText="1"/>
    </xf>
  </cellXfs>
  <cellStyles count="34">
    <cellStyle name="Normal" xfId="0"/>
    <cellStyle name="Custom - Opmaakprofiel8" xfId="15"/>
    <cellStyle name="Data   - Opmaakprofiel2" xfId="16"/>
    <cellStyle name="Euro" xfId="17"/>
    <cellStyle name="Followed Hyperlink" xfId="18"/>
    <cellStyle name="Hyperlink" xfId="19"/>
    <cellStyle name="Comma" xfId="20"/>
    <cellStyle name="Comma [0]" xfId="21"/>
    <cellStyle name="Labels - Opmaakprofiel3" xfId="22"/>
    <cellStyle name="Normal - Opmaakprofiel1" xfId="23"/>
    <cellStyle name="Normal - Opmaakprofiel2" xfId="24"/>
    <cellStyle name="Normal - Opmaakprofiel3" xfId="25"/>
    <cellStyle name="Normal - Opmaakprofiel4" xfId="26"/>
    <cellStyle name="Normal - Opmaakprofiel5" xfId="27"/>
    <cellStyle name="Normal - Opmaakprofiel6" xfId="28"/>
    <cellStyle name="Normal - Opmaakprofiel7" xfId="29"/>
    <cellStyle name="Normal - Opmaakprofiel8" xfId="30"/>
    <cellStyle name="Percent" xfId="31"/>
    <cellStyle name="Reset  - Opmaakprofiel7" xfId="32"/>
    <cellStyle name="Standaard_10Nnacalculatieformulier GGZ 2006 versie 060724" xfId="33"/>
    <cellStyle name="Standaard_Concept nac 2004 ent II" xfId="34"/>
    <cellStyle name="Tabelstandaard" xfId="35"/>
    <cellStyle name="Tabelstandaard financieel" xfId="36"/>
    <cellStyle name="Tabelstandaard negatief" xfId="37"/>
    <cellStyle name="Tabelstandaard Totaal" xfId="38"/>
    <cellStyle name="Tabelstandaard Totaal Negatief" xfId="39"/>
    <cellStyle name="Tabelstandaard Totaal_1077029755_GGZ-01c nacalculatieformulier ribw 2003 versie 040217(1)" xfId="40"/>
    <cellStyle name="Tabelstandaard_1077029755_GGZ-01c nacalculatieformulier ribw 2003 versie 040217(1)" xfId="41"/>
    <cellStyle name="Table  - Opmaakprofiel6" xfId="42"/>
    <cellStyle name="Title  - Opmaakprofiel1" xfId="43"/>
    <cellStyle name="TotCol - Opmaakprofiel5" xfId="44"/>
    <cellStyle name="TotRow - Opmaakprofiel4" xfId="45"/>
    <cellStyle name="Currency" xfId="46"/>
    <cellStyle name="Currency [0]" xfId="47"/>
  </cellStyles>
  <dxfs count="7">
    <dxf>
      <fill>
        <patternFill>
          <bgColor rgb="FFCCFFFF"/>
        </patternFill>
      </fill>
      <border/>
    </dxf>
    <dxf>
      <fill>
        <patternFill>
          <bgColor rgb="FF000000"/>
        </patternFill>
      </fill>
      <border/>
    </dxf>
    <dxf>
      <fill>
        <patternFill>
          <bgColor rgb="FFFFCC99"/>
        </patternFill>
      </fill>
      <border/>
    </dxf>
    <dxf>
      <font>
        <color rgb="FFFF0000"/>
      </font>
      <border/>
    </dxf>
    <dxf>
      <font>
        <color auto="1"/>
      </font>
      <fill>
        <patternFill patternType="solid">
          <bgColor rgb="FFCCFFFF"/>
        </patternFill>
      </fill>
      <border/>
    </dxf>
    <dxf>
      <font>
        <color rgb="FFCCFFFF"/>
      </font>
      <fill>
        <patternFill>
          <bgColor rgb="FFCCFFFF"/>
        </patternFill>
      </fill>
      <border/>
    </dxf>
    <dxf>
      <font>
        <color auto="1"/>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18</xdr:row>
      <xdr:rowOff>0</xdr:rowOff>
    </xdr:from>
    <xdr:to>
      <xdr:col>3</xdr:col>
      <xdr:colOff>533400</xdr:colOff>
      <xdr:row>19</xdr:row>
      <xdr:rowOff>0</xdr:rowOff>
    </xdr:to>
    <xdr:grpSp>
      <xdr:nvGrpSpPr>
        <xdr:cNvPr id="1" name="Group 2"/>
        <xdr:cNvGrpSpPr>
          <a:grpSpLocks/>
        </xdr:cNvGrpSpPr>
      </xdr:nvGrpSpPr>
      <xdr:grpSpPr>
        <a:xfrm>
          <a:off x="1009650" y="2981325"/>
          <a:ext cx="1362075" cy="247650"/>
          <a:chOff x="118" y="301"/>
          <a:chExt cx="113" cy="26"/>
        </a:xfrm>
        <a:solidFill>
          <a:srgbClr val="FFFFFF"/>
        </a:solidFill>
      </xdr:grpSpPr>
    </xdr:grpSp>
    <xdr:clientData/>
  </xdr:twoCellAnchor>
  <xdr:twoCellAnchor>
    <xdr:from>
      <xdr:col>10</xdr:col>
      <xdr:colOff>0</xdr:colOff>
      <xdr:row>18</xdr:row>
      <xdr:rowOff>0</xdr:rowOff>
    </xdr:from>
    <xdr:to>
      <xdr:col>11</xdr:col>
      <xdr:colOff>533400</xdr:colOff>
      <xdr:row>19</xdr:row>
      <xdr:rowOff>0</xdr:rowOff>
    </xdr:to>
    <xdr:grpSp>
      <xdr:nvGrpSpPr>
        <xdr:cNvPr id="5" name="Group 7"/>
        <xdr:cNvGrpSpPr>
          <a:grpSpLocks/>
        </xdr:cNvGrpSpPr>
      </xdr:nvGrpSpPr>
      <xdr:grpSpPr>
        <a:xfrm>
          <a:off x="6229350" y="2981325"/>
          <a:ext cx="1200150" cy="247650"/>
          <a:chOff x="118" y="301"/>
          <a:chExt cx="113" cy="26"/>
        </a:xfrm>
        <a:solidFill>
          <a:srgbClr val="FFFFFF"/>
        </a:solidFill>
      </xdr:grpSpPr>
    </xdr:grpSp>
    <xdr:clientData/>
  </xdr:twoCellAnchor>
  <xdr:twoCellAnchor>
    <xdr:from>
      <xdr:col>12</xdr:col>
      <xdr:colOff>247650</xdr:colOff>
      <xdr:row>0</xdr:row>
      <xdr:rowOff>123825</xdr:rowOff>
    </xdr:from>
    <xdr:to>
      <xdr:col>13</xdr:col>
      <xdr:colOff>447675</xdr:colOff>
      <xdr:row>5</xdr:row>
      <xdr:rowOff>38100</xdr:rowOff>
    </xdr:to>
    <xdr:pic>
      <xdr:nvPicPr>
        <xdr:cNvPr id="9" name="Picture 27"/>
        <xdr:cNvPicPr preferRelativeResize="1">
          <a:picLocks noChangeAspect="1"/>
        </xdr:cNvPicPr>
      </xdr:nvPicPr>
      <xdr:blipFill>
        <a:blip r:embed="rId1"/>
        <a:stretch>
          <a:fillRect/>
        </a:stretch>
      </xdr:blipFill>
      <xdr:spPr>
        <a:xfrm>
          <a:off x="7896225" y="123825"/>
          <a:ext cx="1924050"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257175</xdr:colOff>
      <xdr:row>0</xdr:row>
      <xdr:rowOff>66675</xdr:rowOff>
    </xdr:from>
    <xdr:to>
      <xdr:col>16</xdr:col>
      <xdr:colOff>704850</xdr:colOff>
      <xdr:row>5</xdr:row>
      <xdr:rowOff>95250</xdr:rowOff>
    </xdr:to>
    <xdr:pic>
      <xdr:nvPicPr>
        <xdr:cNvPr id="1" name="Picture 2"/>
        <xdr:cNvPicPr preferRelativeResize="1">
          <a:picLocks noChangeAspect="1"/>
        </xdr:cNvPicPr>
      </xdr:nvPicPr>
      <xdr:blipFill>
        <a:blip r:embed="rId1"/>
        <a:stretch>
          <a:fillRect/>
        </a:stretch>
      </xdr:blipFill>
      <xdr:spPr>
        <a:xfrm>
          <a:off x="7791450" y="66675"/>
          <a:ext cx="195262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0</xdr:row>
      <xdr:rowOff>38100</xdr:rowOff>
    </xdr:from>
    <xdr:to>
      <xdr:col>13</xdr:col>
      <xdr:colOff>428625</xdr:colOff>
      <xdr:row>5</xdr:row>
      <xdr:rowOff>66675</xdr:rowOff>
    </xdr:to>
    <xdr:pic>
      <xdr:nvPicPr>
        <xdr:cNvPr id="1" name="Picture 1"/>
        <xdr:cNvPicPr preferRelativeResize="1">
          <a:picLocks noChangeAspect="1"/>
        </xdr:cNvPicPr>
      </xdr:nvPicPr>
      <xdr:blipFill>
        <a:blip r:embed="rId1"/>
        <a:stretch>
          <a:fillRect/>
        </a:stretch>
      </xdr:blipFill>
      <xdr:spPr>
        <a:xfrm>
          <a:off x="6686550" y="38100"/>
          <a:ext cx="1533525" cy="866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by\LOCALS~1\Temp\Mp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ihot\Local%20Settings\Temporary%20Internet%20Files\OLK13\NACALCULATIEFORMULIEREN%202004\LAY-OUT%20(definitief).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ihot\Local%20Settings\Temporary%20Internet%20Files\OLK472\LAY-OUT%20(definitief).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Eric%20Capello\Local%20Settings\Temporary%20Internet%20Files\OLK4\bouwen\bouwen%20budgetformulier%202008\Oktober%202008\Bouw%20oktober%2020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ihot\Local%20Settings\Temporary%20Internet%20Files\OLK13\LAY-OUT%20(definitie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lad1"/>
      <sheetName val="Mp1"/>
      <sheetName val="I_0300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eschrijving)"/>
      <sheetName val="Voorbeel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eschrijving)"/>
      <sheetName val="Voorbeeld"/>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voorblad"/>
      <sheetName val="1. inhoudsopgave"/>
      <sheetName val="2. toelichting 2008"/>
      <sheetName val="3. functies en algemene info."/>
      <sheetName val="4.verblijf met behandeling"/>
      <sheetName val="5. zg intramuraal"/>
      <sheetName val="6. VPT"/>
      <sheetName val="7. verblijf zonder behandeling"/>
      <sheetName val="8. extramurale zorg"/>
      <sheetName val="9. extreme zorgbehoefte"/>
      <sheetName val="10. hhc en overig"/>
      <sheetName val="11. toelichting ZZP"/>
      <sheetName val="12. ZZP-gegevens"/>
      <sheetName val="13. recapitulatie"/>
      <sheetName val="doorrekening regulier"/>
      <sheetName val="doorrekening zzp"/>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eschrijving)"/>
      <sheetName val="Voorbeeld"/>
      <sheetName val="#VERW"/>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Blad10"/>
  <dimension ref="A1:AS1546"/>
  <sheetViews>
    <sheetView showGridLines="0" tabSelected="1" workbookViewId="0" topLeftCell="A1">
      <selection activeCell="F11" sqref="F11"/>
    </sheetView>
  </sheetViews>
  <sheetFormatPr defaultColWidth="9.140625" defaultRowHeight="11.25" customHeight="1" zeroHeight="1"/>
  <cols>
    <col min="1" max="1" width="7.00390625" style="9" customWidth="1"/>
    <col min="2" max="2" width="8.140625" style="24" customWidth="1"/>
    <col min="3" max="3" width="12.421875" style="9" customWidth="1"/>
    <col min="4" max="4" width="9.00390625" style="9" customWidth="1"/>
    <col min="5" max="5" width="9.7109375" style="9" customWidth="1"/>
    <col min="6" max="6" width="16.57421875" style="9" customWidth="1"/>
    <col min="7" max="7" width="14.57421875" style="9" customWidth="1"/>
    <col min="8" max="8" width="0.42578125" style="9" customWidth="1"/>
    <col min="9" max="9" width="7.28125" style="9" customWidth="1"/>
    <col min="10" max="10" width="8.28125" style="24" customWidth="1"/>
    <col min="11" max="11" width="10.00390625" style="24" customWidth="1"/>
    <col min="12" max="12" width="11.28125" style="24" customWidth="1"/>
    <col min="13" max="13" width="25.8515625" style="24" customWidth="1"/>
    <col min="14" max="14" width="7.00390625" style="9" customWidth="1"/>
    <col min="15" max="15" width="9.57421875" style="9" customWidth="1"/>
    <col min="16" max="16" width="0.9921875" style="9" customWidth="1"/>
    <col min="17" max="17" width="9.00390625" style="9" hidden="1" customWidth="1"/>
    <col min="18" max="18" width="11.57421875" style="9" hidden="1" customWidth="1"/>
    <col min="19" max="28" width="10.28125" style="9" hidden="1" customWidth="1"/>
    <col min="29" max="29" width="27.8515625" style="9" hidden="1" customWidth="1"/>
    <col min="30" max="43" width="10.28125" style="9" hidden="1" customWidth="1"/>
    <col min="44" max="44" width="21.421875" style="9" hidden="1" customWidth="1"/>
    <col min="45" max="16384" width="10.28125" style="9" hidden="1" customWidth="1"/>
  </cols>
  <sheetData>
    <row r="1" spans="1:16" s="5" customFormat="1" ht="15" customHeight="1">
      <c r="A1" s="83"/>
      <c r="B1" s="2"/>
      <c r="C1" s="2"/>
      <c r="D1" s="2"/>
      <c r="E1" s="2"/>
      <c r="F1" s="2"/>
      <c r="G1" s="2"/>
      <c r="H1" s="2"/>
      <c r="I1" s="2"/>
      <c r="J1" s="3"/>
      <c r="K1" s="3"/>
      <c r="L1" s="3"/>
      <c r="M1" s="3"/>
      <c r="N1" s="2"/>
      <c r="O1" s="2"/>
      <c r="P1" s="4"/>
    </row>
    <row r="2" spans="1:16" ht="16.5" customHeight="1">
      <c r="A2" s="10" t="s">
        <v>960</v>
      </c>
      <c r="B2" s="6"/>
      <c r="C2" s="6"/>
      <c r="D2" s="6"/>
      <c r="E2" s="6"/>
      <c r="F2" s="6"/>
      <c r="G2" s="6"/>
      <c r="H2" s="6"/>
      <c r="I2" s="6"/>
      <c r="J2" s="7"/>
      <c r="K2" s="7"/>
      <c r="L2" s="7"/>
      <c r="M2" s="7"/>
      <c r="N2" s="6"/>
      <c r="O2" s="6"/>
      <c r="P2" s="8"/>
    </row>
    <row r="3" spans="2:23" ht="12.75" customHeight="1">
      <c r="B3" s="10"/>
      <c r="C3" s="10"/>
      <c r="D3" s="11"/>
      <c r="G3" s="12"/>
      <c r="H3" s="6"/>
      <c r="I3" s="6"/>
      <c r="J3" s="7"/>
      <c r="K3" s="7"/>
      <c r="L3" s="7"/>
      <c r="M3" s="9"/>
      <c r="N3" s="7"/>
      <c r="O3" s="103" t="s">
        <v>7</v>
      </c>
      <c r="P3" s="8"/>
      <c r="R3" s="13"/>
      <c r="T3" s="4"/>
      <c r="U3" s="8"/>
      <c r="V3" s="8"/>
      <c r="W3" s="8"/>
    </row>
    <row r="4" spans="1:43" ht="12.75" customHeight="1">
      <c r="A4" s="16" t="s">
        <v>383</v>
      </c>
      <c r="B4" s="10"/>
      <c r="C4" s="10"/>
      <c r="D4" s="10"/>
      <c r="E4" s="11"/>
      <c r="F4" s="1"/>
      <c r="G4" s="12"/>
      <c r="H4" s="6"/>
      <c r="I4" s="6"/>
      <c r="J4" s="7"/>
      <c r="K4" s="7"/>
      <c r="L4" s="7"/>
      <c r="M4" s="13"/>
      <c r="N4" s="7"/>
      <c r="O4" s="7"/>
      <c r="P4" s="8"/>
      <c r="Y4">
        <v>600</v>
      </c>
      <c r="Z4">
        <v>10</v>
      </c>
      <c r="AA4" t="s">
        <v>734</v>
      </c>
      <c r="AB4">
        <v>3070</v>
      </c>
      <c r="AC4" t="str">
        <f>VLOOKUP(AB4,$AP$4:$AQ$35,2,FALSE)</f>
        <v>Arnhem</v>
      </c>
      <c r="AD4" t="s">
        <v>735</v>
      </c>
      <c r="AE4" t="s">
        <v>2283</v>
      </c>
      <c r="AH4">
        <v>650</v>
      </c>
      <c r="AI4">
        <v>3633</v>
      </c>
      <c r="AJ4" t="s">
        <v>14</v>
      </c>
      <c r="AK4">
        <v>3300</v>
      </c>
      <c r="AL4" t="str">
        <f>VLOOKUP(AK4,$AP$4:$AQ$35,2,FALSE)</f>
        <v>Noord-Limburg</v>
      </c>
      <c r="AM4" t="s">
        <v>15</v>
      </c>
      <c r="AN4" t="s">
        <v>2525</v>
      </c>
      <c r="AP4" s="14">
        <v>3010</v>
      </c>
      <c r="AQ4" s="15" t="s">
        <v>733</v>
      </c>
    </row>
    <row r="5" spans="2:43" ht="12">
      <c r="B5" s="17"/>
      <c r="C5" s="16"/>
      <c r="D5" s="16"/>
      <c r="E5" s="16"/>
      <c r="F5" s="16"/>
      <c r="G5" s="1"/>
      <c r="H5" s="6"/>
      <c r="I5" s="16"/>
      <c r="J5" s="17"/>
      <c r="K5" s="17"/>
      <c r="L5" s="17"/>
      <c r="M5" s="17"/>
      <c r="N5" s="16"/>
      <c r="O5" s="16"/>
      <c r="Y5">
        <v>600</v>
      </c>
      <c r="Z5">
        <v>20</v>
      </c>
      <c r="AA5" t="s">
        <v>737</v>
      </c>
      <c r="AB5">
        <v>3290</v>
      </c>
      <c r="AC5" t="str">
        <f aca="true" t="shared" si="0" ref="AC5:AC68">VLOOKUP(AB5,$AP$4:$AQ$35,2,FALSE)</f>
        <v>Zuidoost-Brabant</v>
      </c>
      <c r="AD5" t="s">
        <v>738</v>
      </c>
      <c r="AE5" t="s">
        <v>2284</v>
      </c>
      <c r="AH5">
        <v>650</v>
      </c>
      <c r="AI5">
        <v>3635</v>
      </c>
      <c r="AJ5" t="s">
        <v>16</v>
      </c>
      <c r="AK5">
        <v>3040</v>
      </c>
      <c r="AL5" t="str">
        <f aca="true" t="shared" si="1" ref="AL5:AL68">VLOOKUP(AK5,$AP$4:$AQ$35,2,FALSE)</f>
        <v>Zwolle</v>
      </c>
      <c r="AM5" t="s">
        <v>17</v>
      </c>
      <c r="AN5" t="s">
        <v>2526</v>
      </c>
      <c r="AP5" s="18">
        <v>3020</v>
      </c>
      <c r="AQ5" s="19" t="s">
        <v>736</v>
      </c>
    </row>
    <row r="6" spans="1:43" ht="12">
      <c r="A6" s="16"/>
      <c r="B6" s="17"/>
      <c r="C6" s="16"/>
      <c r="D6" s="16"/>
      <c r="E6" s="16"/>
      <c r="F6" s="16"/>
      <c r="G6" s="16"/>
      <c r="H6" s="6"/>
      <c r="I6" s="16"/>
      <c r="J6" s="17"/>
      <c r="K6" s="17"/>
      <c r="L6" s="17"/>
      <c r="M6" s="17"/>
      <c r="N6" s="16"/>
      <c r="O6" s="16"/>
      <c r="Y6">
        <v>600</v>
      </c>
      <c r="Z6">
        <v>30</v>
      </c>
      <c r="AA6" t="s">
        <v>740</v>
      </c>
      <c r="AB6">
        <v>3050</v>
      </c>
      <c r="AC6" t="str">
        <f t="shared" si="0"/>
        <v>Twente</v>
      </c>
      <c r="AD6" t="s">
        <v>741</v>
      </c>
      <c r="AE6" t="s">
        <v>2285</v>
      </c>
      <c r="AH6">
        <v>650</v>
      </c>
      <c r="AI6">
        <v>3636</v>
      </c>
      <c r="AJ6" t="s">
        <v>18</v>
      </c>
      <c r="AK6">
        <v>3140</v>
      </c>
      <c r="AL6" t="str">
        <f t="shared" si="1"/>
        <v>Zaanstreek/Waterland</v>
      </c>
      <c r="AM6" t="s">
        <v>19</v>
      </c>
      <c r="AN6" t="s">
        <v>2424</v>
      </c>
      <c r="AP6" s="20">
        <v>3030</v>
      </c>
      <c r="AQ6" s="19" t="s">
        <v>739</v>
      </c>
    </row>
    <row r="7" spans="1:43" s="24" customFormat="1" ht="11.25" customHeight="1">
      <c r="A7" s="21"/>
      <c r="B7" s="17"/>
      <c r="C7" s="17"/>
      <c r="D7" s="17"/>
      <c r="E7" s="17"/>
      <c r="F7" s="17"/>
      <c r="G7" s="22"/>
      <c r="H7" s="7"/>
      <c r="I7" s="17"/>
      <c r="J7" s="17"/>
      <c r="K7" s="17"/>
      <c r="L7" s="23"/>
      <c r="M7" s="259" t="s">
        <v>742</v>
      </c>
      <c r="N7" s="260"/>
      <c r="O7" s="261"/>
      <c r="T7" s="9"/>
      <c r="U7" s="9"/>
      <c r="V7" s="9"/>
      <c r="W7" s="9"/>
      <c r="Y7">
        <v>600</v>
      </c>
      <c r="Z7">
        <v>40</v>
      </c>
      <c r="AA7" t="s">
        <v>740</v>
      </c>
      <c r="AB7">
        <v>3280</v>
      </c>
      <c r="AC7" t="str">
        <f t="shared" si="0"/>
        <v>Noordoost-Brabant</v>
      </c>
      <c r="AD7" t="s">
        <v>744</v>
      </c>
      <c r="AE7" t="s">
        <v>2286</v>
      </c>
      <c r="AH7">
        <v>650</v>
      </c>
      <c r="AI7">
        <v>3637</v>
      </c>
      <c r="AJ7" t="s">
        <v>20</v>
      </c>
      <c r="AK7">
        <v>3070</v>
      </c>
      <c r="AL7" t="str">
        <f t="shared" si="1"/>
        <v>Arnhem</v>
      </c>
      <c r="AM7" t="s">
        <v>21</v>
      </c>
      <c r="AN7" t="s">
        <v>2283</v>
      </c>
      <c r="AP7" s="20">
        <v>3040</v>
      </c>
      <c r="AQ7" s="19" t="s">
        <v>743</v>
      </c>
    </row>
    <row r="8" spans="1:43" s="24" customFormat="1" ht="11.25" customHeight="1">
      <c r="A8" s="22"/>
      <c r="B8" s="17"/>
      <c r="C8" s="17"/>
      <c r="D8" s="17"/>
      <c r="E8" s="17"/>
      <c r="F8" s="17"/>
      <c r="G8" s="17"/>
      <c r="H8" s="7"/>
      <c r="I8" s="17"/>
      <c r="J8" s="17"/>
      <c r="K8" s="25" t="s">
        <v>745</v>
      </c>
      <c r="L8" s="26"/>
      <c r="M8" s="262" t="s">
        <v>398</v>
      </c>
      <c r="N8" s="263"/>
      <c r="O8" s="264"/>
      <c r="T8" s="9"/>
      <c r="U8" s="9"/>
      <c r="V8" s="9"/>
      <c r="W8" s="9"/>
      <c r="Y8">
        <v>600</v>
      </c>
      <c r="Z8">
        <v>50</v>
      </c>
      <c r="AA8" t="s">
        <v>740</v>
      </c>
      <c r="AB8">
        <v>3260</v>
      </c>
      <c r="AC8" t="str">
        <f t="shared" si="0"/>
        <v>West-Brabant</v>
      </c>
      <c r="AD8" t="s">
        <v>747</v>
      </c>
      <c r="AE8" t="s">
        <v>2287</v>
      </c>
      <c r="AH8">
        <v>650</v>
      </c>
      <c r="AI8">
        <v>3638</v>
      </c>
      <c r="AJ8" t="s">
        <v>22</v>
      </c>
      <c r="AK8">
        <v>3150</v>
      </c>
      <c r="AL8" t="str">
        <f t="shared" si="1"/>
        <v>Amsterdam</v>
      </c>
      <c r="AM8" t="s">
        <v>23</v>
      </c>
      <c r="AN8" t="s">
        <v>2371</v>
      </c>
      <c r="AP8" s="20">
        <v>3050</v>
      </c>
      <c r="AQ8" s="19" t="s">
        <v>746</v>
      </c>
    </row>
    <row r="9" spans="1:43" s="24" customFormat="1" ht="12">
      <c r="A9" s="17"/>
      <c r="B9" s="17"/>
      <c r="C9" s="17"/>
      <c r="D9" s="17"/>
      <c r="E9" s="17"/>
      <c r="F9" s="17"/>
      <c r="G9" s="17"/>
      <c r="H9" s="7"/>
      <c r="I9" s="17"/>
      <c r="J9" s="17"/>
      <c r="K9" s="27" t="s">
        <v>748</v>
      </c>
      <c r="L9" s="28"/>
      <c r="M9" s="265"/>
      <c r="N9" s="256"/>
      <c r="O9" s="266"/>
      <c r="T9" s="9"/>
      <c r="U9" s="9"/>
      <c r="V9" s="9"/>
      <c r="W9" s="9"/>
      <c r="Y9">
        <v>600</v>
      </c>
      <c r="Z9">
        <v>60</v>
      </c>
      <c r="AA9" t="s">
        <v>740</v>
      </c>
      <c r="AB9">
        <v>3300</v>
      </c>
      <c r="AC9" t="str">
        <f t="shared" si="0"/>
        <v>Noord-Limburg</v>
      </c>
      <c r="AD9" t="s">
        <v>749</v>
      </c>
      <c r="AE9" t="s">
        <v>2288</v>
      </c>
      <c r="AH9">
        <v>650</v>
      </c>
      <c r="AI9">
        <v>3639</v>
      </c>
      <c r="AJ9" t="s">
        <v>24</v>
      </c>
      <c r="AK9">
        <v>3280</v>
      </c>
      <c r="AL9" t="str">
        <f t="shared" si="1"/>
        <v>Noordoost-Brabant</v>
      </c>
      <c r="AM9" t="s">
        <v>25</v>
      </c>
      <c r="AN9" t="s">
        <v>2527</v>
      </c>
      <c r="AP9" s="20">
        <v>3060</v>
      </c>
      <c r="AQ9" s="19" t="s">
        <v>750</v>
      </c>
    </row>
    <row r="10" spans="1:43" s="24" customFormat="1" ht="12">
      <c r="A10" s="269" t="s">
        <v>6</v>
      </c>
      <c r="B10" s="270"/>
      <c r="C10" s="270"/>
      <c r="D10" s="270"/>
      <c r="E10" s="271"/>
      <c r="F10" s="29" t="s">
        <v>751</v>
      </c>
      <c r="G10" s="30" t="s">
        <v>752</v>
      </c>
      <c r="H10" s="7"/>
      <c r="I10" s="17"/>
      <c r="J10" s="17"/>
      <c r="K10" s="27" t="s">
        <v>753</v>
      </c>
      <c r="L10" s="28"/>
      <c r="M10" s="265">
        <f>IF(F11=600,+T41,IF(F11=650,T48,""))</f>
      </c>
      <c r="N10" s="256"/>
      <c r="O10" s="266"/>
      <c r="Q10" s="24">
        <v>600</v>
      </c>
      <c r="R10" s="24">
        <v>650</v>
      </c>
      <c r="T10" s="9"/>
      <c r="U10" s="9"/>
      <c r="V10" s="9"/>
      <c r="W10" s="9"/>
      <c r="Y10">
        <v>600</v>
      </c>
      <c r="Z10">
        <v>61</v>
      </c>
      <c r="AA10" t="s">
        <v>740</v>
      </c>
      <c r="AB10">
        <v>3310</v>
      </c>
      <c r="AC10" t="str">
        <f t="shared" si="0"/>
        <v>Zuid-Limburg</v>
      </c>
      <c r="AD10" t="s">
        <v>754</v>
      </c>
      <c r="AE10" t="s">
        <v>2289</v>
      </c>
      <c r="AH10">
        <v>650</v>
      </c>
      <c r="AI10">
        <v>3645</v>
      </c>
      <c r="AJ10" t="s">
        <v>18</v>
      </c>
      <c r="AK10">
        <v>3040</v>
      </c>
      <c r="AL10" t="str">
        <f t="shared" si="1"/>
        <v>Zwolle</v>
      </c>
      <c r="AM10" t="s">
        <v>2097</v>
      </c>
      <c r="AN10" t="s">
        <v>2379</v>
      </c>
      <c r="AP10" s="20">
        <v>3061</v>
      </c>
      <c r="AQ10" s="19" t="s">
        <v>755</v>
      </c>
    </row>
    <row r="11" spans="1:43" s="8" customFormat="1" ht="12.75" customHeight="1">
      <c r="A11" s="31" t="s">
        <v>4</v>
      </c>
      <c r="B11" s="32"/>
      <c r="C11" s="32"/>
      <c r="D11" s="32"/>
      <c r="E11" s="33"/>
      <c r="F11" s="220"/>
      <c r="G11" s="228"/>
      <c r="H11" s="6"/>
      <c r="I11" s="6"/>
      <c r="J11" s="7"/>
      <c r="K11" s="27" t="s">
        <v>756</v>
      </c>
      <c r="L11" s="34"/>
      <c r="M11" s="254">
        <v>40044</v>
      </c>
      <c r="N11" s="254"/>
      <c r="O11" s="249"/>
      <c r="Q11" s="8">
        <v>0</v>
      </c>
      <c r="R11" s="8">
        <v>9999</v>
      </c>
      <c r="T11" s="9"/>
      <c r="U11" s="9"/>
      <c r="V11" s="9"/>
      <c r="W11" s="9"/>
      <c r="Y11">
        <v>600</v>
      </c>
      <c r="Z11">
        <v>70</v>
      </c>
      <c r="AA11" t="s">
        <v>740</v>
      </c>
      <c r="AB11">
        <v>3040</v>
      </c>
      <c r="AC11" t="str">
        <f t="shared" si="0"/>
        <v>Zwolle</v>
      </c>
      <c r="AD11" t="s">
        <v>758</v>
      </c>
      <c r="AE11" t="s">
        <v>2290</v>
      </c>
      <c r="AH11">
        <v>650</v>
      </c>
      <c r="AI11">
        <v>3646</v>
      </c>
      <c r="AJ11" t="s">
        <v>20</v>
      </c>
      <c r="AK11">
        <v>3300</v>
      </c>
      <c r="AL11" t="str">
        <f t="shared" si="1"/>
        <v>Noord-Limburg</v>
      </c>
      <c r="AM11" t="s">
        <v>2098</v>
      </c>
      <c r="AN11" t="s">
        <v>2347</v>
      </c>
      <c r="AP11" s="20">
        <v>3070</v>
      </c>
      <c r="AQ11" s="19" t="s">
        <v>757</v>
      </c>
    </row>
    <row r="12" spans="1:43" s="8" customFormat="1" ht="11.25" customHeight="1">
      <c r="A12" s="88"/>
      <c r="B12" s="89"/>
      <c r="C12" s="89"/>
      <c r="D12" s="89"/>
      <c r="E12" s="89"/>
      <c r="F12" s="90"/>
      <c r="G12" s="91"/>
      <c r="H12" s="6"/>
      <c r="I12" s="6"/>
      <c r="J12" s="7"/>
      <c r="K12" s="36" t="s">
        <v>759</v>
      </c>
      <c r="L12" s="81"/>
      <c r="M12" s="272">
        <f ca="1">TODAY()</f>
        <v>40060</v>
      </c>
      <c r="N12" s="272"/>
      <c r="O12" s="273"/>
      <c r="R12" s="35"/>
      <c r="T12" s="9"/>
      <c r="U12" s="9"/>
      <c r="V12" s="9"/>
      <c r="W12" s="9"/>
      <c r="Y12">
        <v>600</v>
      </c>
      <c r="Z12">
        <v>71</v>
      </c>
      <c r="AA12" t="s">
        <v>740</v>
      </c>
      <c r="AB12">
        <v>3050</v>
      </c>
      <c r="AC12" t="str">
        <f t="shared" si="0"/>
        <v>Twente</v>
      </c>
      <c r="AD12" t="s">
        <v>761</v>
      </c>
      <c r="AE12" t="s">
        <v>2290</v>
      </c>
      <c r="AH12">
        <v>650</v>
      </c>
      <c r="AI12">
        <v>3652</v>
      </c>
      <c r="AJ12" t="s">
        <v>2099</v>
      </c>
      <c r="AK12">
        <v>3210</v>
      </c>
      <c r="AL12" t="str">
        <f t="shared" si="1"/>
        <v>Rotterdam</v>
      </c>
      <c r="AM12" t="s">
        <v>2100</v>
      </c>
      <c r="AN12" t="s">
        <v>2350</v>
      </c>
      <c r="AP12" s="20">
        <v>3080</v>
      </c>
      <c r="AQ12" s="19" t="s">
        <v>760</v>
      </c>
    </row>
    <row r="13" spans="2:43" s="8" customFormat="1" ht="11.25" customHeight="1">
      <c r="B13" s="17"/>
      <c r="C13" s="16"/>
      <c r="D13" s="16"/>
      <c r="E13" s="16"/>
      <c r="F13" s="16"/>
      <c r="G13" s="16"/>
      <c r="H13" s="6"/>
      <c r="I13" s="6"/>
      <c r="J13" s="7"/>
      <c r="R13" s="35"/>
      <c r="T13" s="9"/>
      <c r="U13" s="9"/>
      <c r="V13" s="9"/>
      <c r="W13" s="9"/>
      <c r="Y13">
        <v>600</v>
      </c>
      <c r="Z13">
        <v>80</v>
      </c>
      <c r="AA13" t="s">
        <v>825</v>
      </c>
      <c r="AB13">
        <v>3250</v>
      </c>
      <c r="AC13" t="str">
        <f t="shared" si="0"/>
        <v>Zeeland</v>
      </c>
      <c r="AD13" t="s">
        <v>763</v>
      </c>
      <c r="AE13" t="s">
        <v>2291</v>
      </c>
      <c r="AH13">
        <v>650</v>
      </c>
      <c r="AI13">
        <v>8320</v>
      </c>
      <c r="AJ13" t="s">
        <v>20</v>
      </c>
      <c r="AK13">
        <v>3300</v>
      </c>
      <c r="AL13" t="str">
        <f t="shared" si="1"/>
        <v>Noord-Limburg</v>
      </c>
      <c r="AM13" t="s">
        <v>2101</v>
      </c>
      <c r="AN13" t="s">
        <v>2528</v>
      </c>
      <c r="AP13" s="20">
        <v>3090</v>
      </c>
      <c r="AQ13" s="19" t="s">
        <v>762</v>
      </c>
    </row>
    <row r="14" spans="2:43" s="8" customFormat="1" ht="11.25" customHeight="1">
      <c r="B14" s="17"/>
      <c r="C14" s="16"/>
      <c r="D14" s="16"/>
      <c r="E14" s="16"/>
      <c r="F14" s="16"/>
      <c r="G14" s="16"/>
      <c r="H14" s="6"/>
      <c r="I14" s="6"/>
      <c r="J14" s="7"/>
      <c r="R14" s="35"/>
      <c r="T14" s="37"/>
      <c r="U14" s="37"/>
      <c r="V14" s="37"/>
      <c r="W14" s="37"/>
      <c r="Y14">
        <v>600</v>
      </c>
      <c r="Z14">
        <v>90</v>
      </c>
      <c r="AA14" t="s">
        <v>770</v>
      </c>
      <c r="AB14">
        <v>3040</v>
      </c>
      <c r="AC14" t="str">
        <f t="shared" si="0"/>
        <v>Zwolle</v>
      </c>
      <c r="AD14" t="s">
        <v>765</v>
      </c>
      <c r="AE14" t="s">
        <v>2292</v>
      </c>
      <c r="AH14">
        <v>650</v>
      </c>
      <c r="AI14">
        <v>8321</v>
      </c>
      <c r="AJ14" t="s">
        <v>2102</v>
      </c>
      <c r="AK14">
        <v>3280</v>
      </c>
      <c r="AL14" t="str">
        <f t="shared" si="1"/>
        <v>Noordoost-Brabant</v>
      </c>
      <c r="AM14" t="s">
        <v>2103</v>
      </c>
      <c r="AN14" t="s">
        <v>2529</v>
      </c>
      <c r="AP14" s="20">
        <v>3100</v>
      </c>
      <c r="AQ14" s="19" t="s">
        <v>764</v>
      </c>
    </row>
    <row r="15" spans="2:43" s="8" customFormat="1" ht="11.25" customHeight="1">
      <c r="B15" s="17"/>
      <c r="C15" s="16"/>
      <c r="D15" s="16"/>
      <c r="E15" s="16"/>
      <c r="F15" s="16"/>
      <c r="G15" s="16"/>
      <c r="H15" s="6"/>
      <c r="I15" s="6"/>
      <c r="J15" s="7"/>
      <c r="K15" s="7"/>
      <c r="L15" s="7"/>
      <c r="R15" s="35"/>
      <c r="T15" s="38"/>
      <c r="U15" s="38"/>
      <c r="V15" s="38"/>
      <c r="W15" s="38"/>
      <c r="X15" s="9"/>
      <c r="Y15">
        <v>600</v>
      </c>
      <c r="Z15">
        <v>100</v>
      </c>
      <c r="AA15" t="s">
        <v>781</v>
      </c>
      <c r="AB15">
        <v>3030</v>
      </c>
      <c r="AC15" t="str">
        <f t="shared" si="0"/>
        <v>Drenthe</v>
      </c>
      <c r="AD15" t="s">
        <v>767</v>
      </c>
      <c r="AE15" t="s">
        <v>2293</v>
      </c>
      <c r="AH15">
        <v>650</v>
      </c>
      <c r="AI15">
        <v>8322</v>
      </c>
      <c r="AJ15" t="s">
        <v>24</v>
      </c>
      <c r="AK15">
        <v>3290</v>
      </c>
      <c r="AL15" t="str">
        <f t="shared" si="1"/>
        <v>Zuidoost-Brabant</v>
      </c>
      <c r="AM15" t="s">
        <v>2104</v>
      </c>
      <c r="AN15" t="s">
        <v>2530</v>
      </c>
      <c r="AP15" s="20">
        <v>3110</v>
      </c>
      <c r="AQ15" s="19" t="s">
        <v>768</v>
      </c>
    </row>
    <row r="16" spans="1:43" ht="13.5" customHeight="1">
      <c r="A16" s="39" t="s">
        <v>2</v>
      </c>
      <c r="B16" s="40"/>
      <c r="C16" s="41"/>
      <c r="D16" s="41"/>
      <c r="E16" s="41"/>
      <c r="F16" s="41"/>
      <c r="G16" s="42"/>
      <c r="H16" s="43"/>
      <c r="I16" s="39" t="s">
        <v>3</v>
      </c>
      <c r="J16" s="44"/>
      <c r="K16" s="41"/>
      <c r="L16" s="41"/>
      <c r="M16" s="41"/>
      <c r="N16" s="41"/>
      <c r="O16" s="42"/>
      <c r="P16" s="43"/>
      <c r="R16" s="35"/>
      <c r="T16" s="43"/>
      <c r="U16" s="43"/>
      <c r="V16" s="43"/>
      <c r="W16" s="43"/>
      <c r="Y16">
        <v>600</v>
      </c>
      <c r="Z16">
        <v>110</v>
      </c>
      <c r="AA16" t="s">
        <v>770</v>
      </c>
      <c r="AB16">
        <v>3100</v>
      </c>
      <c r="AC16" t="str">
        <f t="shared" si="0"/>
        <v>Flevoland</v>
      </c>
      <c r="AD16" t="s">
        <v>771</v>
      </c>
      <c r="AE16" t="s">
        <v>2294</v>
      </c>
      <c r="AH16">
        <v>650</v>
      </c>
      <c r="AI16">
        <v>8324</v>
      </c>
      <c r="AJ16" t="s">
        <v>20</v>
      </c>
      <c r="AK16">
        <v>3090</v>
      </c>
      <c r="AL16" t="str">
        <f t="shared" si="1"/>
        <v>Utrecht</v>
      </c>
      <c r="AM16" t="s">
        <v>2105</v>
      </c>
      <c r="AN16" t="s">
        <v>2348</v>
      </c>
      <c r="AP16" s="20">
        <v>3120</v>
      </c>
      <c r="AQ16" s="19" t="s">
        <v>769</v>
      </c>
    </row>
    <row r="17" spans="1:43" ht="18" customHeight="1">
      <c r="A17" s="31" t="s">
        <v>772</v>
      </c>
      <c r="B17" s="45"/>
      <c r="C17" s="274">
        <f>IF(F11=600,+T42,IF(F11=650,T49,""))</f>
      </c>
      <c r="D17" s="279"/>
      <c r="E17" s="279"/>
      <c r="F17" s="279"/>
      <c r="G17" s="280"/>
      <c r="H17" s="43"/>
      <c r="I17" s="31" t="s">
        <v>772</v>
      </c>
      <c r="J17" s="42"/>
      <c r="K17" s="274">
        <f>IF(F11=600,+T44,IF(F11=650,T51,""))</f>
      </c>
      <c r="L17" s="252"/>
      <c r="M17" s="252"/>
      <c r="N17" s="252"/>
      <c r="O17" s="276"/>
      <c r="P17" s="43"/>
      <c r="T17" s="43"/>
      <c r="U17" s="43"/>
      <c r="V17" s="43"/>
      <c r="W17" s="43"/>
      <c r="Y17">
        <v>600</v>
      </c>
      <c r="Z17">
        <v>120</v>
      </c>
      <c r="AA17" t="s">
        <v>825</v>
      </c>
      <c r="AB17">
        <v>3260</v>
      </c>
      <c r="AC17" t="str">
        <f t="shared" si="0"/>
        <v>West-Brabant</v>
      </c>
      <c r="AD17" t="s">
        <v>2295</v>
      </c>
      <c r="AE17" t="s">
        <v>2296</v>
      </c>
      <c r="AH17">
        <v>650</v>
      </c>
      <c r="AI17">
        <v>8325</v>
      </c>
      <c r="AJ17" t="s">
        <v>24</v>
      </c>
      <c r="AK17">
        <v>3290</v>
      </c>
      <c r="AL17" t="str">
        <f t="shared" si="1"/>
        <v>Zuidoost-Brabant</v>
      </c>
      <c r="AM17" t="s">
        <v>2106</v>
      </c>
      <c r="AN17" t="s">
        <v>2346</v>
      </c>
      <c r="AP17" s="20">
        <v>3130</v>
      </c>
      <c r="AQ17" s="19" t="s">
        <v>773</v>
      </c>
    </row>
    <row r="18" spans="1:43" ht="18" customHeight="1">
      <c r="A18" s="31" t="s">
        <v>774</v>
      </c>
      <c r="B18" s="45"/>
      <c r="C18" s="274">
        <f>IF(F11=600,+T44,IF(F11=650,T50,""))</f>
      </c>
      <c r="D18" s="279"/>
      <c r="E18" s="279"/>
      <c r="F18" s="279"/>
      <c r="G18" s="280"/>
      <c r="H18" s="43"/>
      <c r="I18" s="31" t="s">
        <v>774</v>
      </c>
      <c r="J18" s="42"/>
      <c r="K18" s="274"/>
      <c r="L18" s="279"/>
      <c r="M18" s="279"/>
      <c r="N18" s="279"/>
      <c r="O18" s="280"/>
      <c r="P18" s="43"/>
      <c r="T18" s="43"/>
      <c r="U18" s="43"/>
      <c r="V18" s="43"/>
      <c r="W18" s="43"/>
      <c r="X18" s="37"/>
      <c r="Y18">
        <v>600</v>
      </c>
      <c r="Z18">
        <v>130</v>
      </c>
      <c r="AA18" t="s">
        <v>740</v>
      </c>
      <c r="AB18">
        <v>3150</v>
      </c>
      <c r="AC18" t="str">
        <f t="shared" si="0"/>
        <v>Amsterdam</v>
      </c>
      <c r="AD18" t="s">
        <v>776</v>
      </c>
      <c r="AE18" t="s">
        <v>2297</v>
      </c>
      <c r="AH18">
        <v>650</v>
      </c>
      <c r="AI18">
        <v>8326</v>
      </c>
      <c r="AJ18" t="s">
        <v>2099</v>
      </c>
      <c r="AK18">
        <v>3310</v>
      </c>
      <c r="AL18" t="str">
        <f t="shared" si="1"/>
        <v>Zuid-Limburg</v>
      </c>
      <c r="AM18" t="s">
        <v>2107</v>
      </c>
      <c r="AN18" t="s">
        <v>2531</v>
      </c>
      <c r="AP18" s="20">
        <v>3140</v>
      </c>
      <c r="AQ18" s="19" t="s">
        <v>775</v>
      </c>
    </row>
    <row r="19" spans="1:43" s="37" customFormat="1" ht="19.5" customHeight="1">
      <c r="A19" s="31" t="s">
        <v>777</v>
      </c>
      <c r="B19" s="45"/>
      <c r="C19" s="46"/>
      <c r="D19" s="47"/>
      <c r="E19" s="275"/>
      <c r="F19" s="279"/>
      <c r="G19" s="280"/>
      <c r="H19" s="43"/>
      <c r="I19" s="31" t="s">
        <v>777</v>
      </c>
      <c r="J19" s="42"/>
      <c r="K19" s="46"/>
      <c r="L19" s="47" t="s">
        <v>1</v>
      </c>
      <c r="M19" s="275"/>
      <c r="N19" s="279"/>
      <c r="O19" s="280"/>
      <c r="P19" s="43"/>
      <c r="Q19" s="9"/>
      <c r="T19" s="43"/>
      <c r="U19" s="43"/>
      <c r="V19" s="43"/>
      <c r="W19" s="43"/>
      <c r="X19" s="38"/>
      <c r="Y19">
        <v>600</v>
      </c>
      <c r="Z19">
        <v>140</v>
      </c>
      <c r="AA19" t="s">
        <v>740</v>
      </c>
      <c r="AB19">
        <v>3130</v>
      </c>
      <c r="AC19" t="str">
        <f t="shared" si="0"/>
        <v>Kennemerland</v>
      </c>
      <c r="AD19" t="s">
        <v>779</v>
      </c>
      <c r="AE19" t="s">
        <v>2298</v>
      </c>
      <c r="AH19">
        <v>650</v>
      </c>
      <c r="AI19">
        <v>8319</v>
      </c>
      <c r="AJ19" t="s">
        <v>24</v>
      </c>
      <c r="AK19">
        <v>3070</v>
      </c>
      <c r="AL19" t="str">
        <f t="shared" si="1"/>
        <v>Arnhem</v>
      </c>
      <c r="AM19" t="s">
        <v>2108</v>
      </c>
      <c r="AN19" t="s">
        <v>2532</v>
      </c>
      <c r="AP19" s="20">
        <v>3150</v>
      </c>
      <c r="AQ19" s="19" t="s">
        <v>778</v>
      </c>
    </row>
    <row r="20" spans="1:43" s="38" customFormat="1" ht="18" customHeight="1">
      <c r="A20" s="31" t="s">
        <v>780</v>
      </c>
      <c r="B20" s="45"/>
      <c r="C20" s="274"/>
      <c r="D20" s="279"/>
      <c r="E20" s="279"/>
      <c r="F20" s="279"/>
      <c r="G20" s="280"/>
      <c r="H20" s="43"/>
      <c r="I20" s="31" t="s">
        <v>780</v>
      </c>
      <c r="J20" s="42"/>
      <c r="K20" s="274"/>
      <c r="L20" s="279"/>
      <c r="M20" s="279"/>
      <c r="N20" s="279"/>
      <c r="O20" s="280"/>
      <c r="P20" s="43"/>
      <c r="Q20" s="49"/>
      <c r="T20" s="43"/>
      <c r="U20" s="43"/>
      <c r="V20" s="43"/>
      <c r="W20" s="43"/>
      <c r="X20" s="43"/>
      <c r="Y20">
        <v>600</v>
      </c>
      <c r="Z20">
        <v>150</v>
      </c>
      <c r="AA20" t="s">
        <v>781</v>
      </c>
      <c r="AB20">
        <v>3170</v>
      </c>
      <c r="AC20" t="str">
        <f t="shared" si="0"/>
        <v>Zuid Holland Noord</v>
      </c>
      <c r="AD20" t="s">
        <v>782</v>
      </c>
      <c r="AE20" t="s">
        <v>2299</v>
      </c>
      <c r="AH20">
        <v>650</v>
      </c>
      <c r="AI20">
        <v>8327</v>
      </c>
      <c r="AJ20" t="s">
        <v>2109</v>
      </c>
      <c r="AK20">
        <v>3140</v>
      </c>
      <c r="AL20" t="str">
        <f t="shared" si="1"/>
        <v>Zaanstreek/Waterland</v>
      </c>
      <c r="AM20" t="s">
        <v>2110</v>
      </c>
      <c r="AN20" t="s">
        <v>2533</v>
      </c>
      <c r="AP20" s="20">
        <v>3160</v>
      </c>
      <c r="AQ20" s="19" t="s">
        <v>783</v>
      </c>
    </row>
    <row r="21" spans="1:43" s="43" customFormat="1" ht="18" customHeight="1">
      <c r="A21" s="31" t="s">
        <v>784</v>
      </c>
      <c r="B21" s="45"/>
      <c r="C21" s="274"/>
      <c r="D21" s="275"/>
      <c r="E21" s="275"/>
      <c r="F21" s="275"/>
      <c r="G21" s="253"/>
      <c r="I21" s="31" t="s">
        <v>784</v>
      </c>
      <c r="J21" s="42"/>
      <c r="K21" s="274"/>
      <c r="L21" s="275"/>
      <c r="M21" s="275"/>
      <c r="N21" s="275"/>
      <c r="O21" s="253"/>
      <c r="Q21" s="9"/>
      <c r="Y21">
        <v>600</v>
      </c>
      <c r="Z21">
        <v>160</v>
      </c>
      <c r="AA21" t="s">
        <v>770</v>
      </c>
      <c r="AB21">
        <v>3130</v>
      </c>
      <c r="AC21" t="str">
        <f t="shared" si="0"/>
        <v>Kennemerland</v>
      </c>
      <c r="AD21" t="s">
        <v>785</v>
      </c>
      <c r="AE21" t="s">
        <v>2300</v>
      </c>
      <c r="AH21">
        <v>650</v>
      </c>
      <c r="AI21">
        <v>8318</v>
      </c>
      <c r="AJ21" t="s">
        <v>2111</v>
      </c>
      <c r="AK21">
        <v>3270</v>
      </c>
      <c r="AL21" t="str">
        <f t="shared" si="1"/>
        <v>Midden-Brabant</v>
      </c>
      <c r="AM21" t="s">
        <v>2112</v>
      </c>
      <c r="AN21" t="s">
        <v>2534</v>
      </c>
      <c r="AP21" s="20">
        <v>3170</v>
      </c>
      <c r="AQ21" s="19" t="s">
        <v>786</v>
      </c>
    </row>
    <row r="22" spans="13:43" s="43" customFormat="1" ht="12.75" customHeight="1">
      <c r="M22" s="8"/>
      <c r="N22" s="8"/>
      <c r="O22" s="8"/>
      <c r="Q22" s="9"/>
      <c r="Y22">
        <v>600</v>
      </c>
      <c r="Z22">
        <v>161</v>
      </c>
      <c r="AA22" t="s">
        <v>770</v>
      </c>
      <c r="AB22">
        <v>3130</v>
      </c>
      <c r="AC22" t="str">
        <f t="shared" si="0"/>
        <v>Kennemerland</v>
      </c>
      <c r="AD22" t="s">
        <v>788</v>
      </c>
      <c r="AE22" t="s">
        <v>2301</v>
      </c>
      <c r="AH22">
        <v>650</v>
      </c>
      <c r="AI22">
        <v>8328</v>
      </c>
      <c r="AJ22" t="s">
        <v>2113</v>
      </c>
      <c r="AK22">
        <v>3190</v>
      </c>
      <c r="AL22" t="str">
        <f t="shared" si="1"/>
        <v>Delft Westland Oostland</v>
      </c>
      <c r="AM22" t="s">
        <v>2114</v>
      </c>
      <c r="AN22" t="s">
        <v>2535</v>
      </c>
      <c r="AP22" s="20">
        <v>3180</v>
      </c>
      <c r="AQ22" s="19" t="s">
        <v>787</v>
      </c>
    </row>
    <row r="23" spans="1:45" s="96" customFormat="1" ht="11.25" customHeight="1">
      <c r="A23" s="92"/>
      <c r="B23" s="92"/>
      <c r="C23" s="93"/>
      <c r="D23" s="93"/>
      <c r="E23" s="93"/>
      <c r="F23" s="93"/>
      <c r="G23" s="93"/>
      <c r="H23" s="94"/>
      <c r="I23" s="92"/>
      <c r="J23" s="95"/>
      <c r="K23" s="93"/>
      <c r="L23" s="93"/>
      <c r="M23" s="250"/>
      <c r="N23" s="250"/>
      <c r="O23" s="251"/>
      <c r="P23" s="94"/>
      <c r="R23" s="97"/>
      <c r="T23" s="94"/>
      <c r="U23" s="94"/>
      <c r="V23" s="94"/>
      <c r="W23" s="94"/>
      <c r="Y23">
        <v>600</v>
      </c>
      <c r="Z23">
        <v>162</v>
      </c>
      <c r="AA23" t="s">
        <v>770</v>
      </c>
      <c r="AB23">
        <v>3160</v>
      </c>
      <c r="AC23" t="str">
        <f t="shared" si="0"/>
        <v>Amstelland En De Meerlanden</v>
      </c>
      <c r="AD23" t="s">
        <v>2302</v>
      </c>
      <c r="AE23" t="s">
        <v>2303</v>
      </c>
      <c r="AF23" s="43"/>
      <c r="AG23" s="43"/>
      <c r="AH23">
        <v>650</v>
      </c>
      <c r="AI23">
        <v>8329</v>
      </c>
      <c r="AJ23" t="s">
        <v>24</v>
      </c>
      <c r="AK23">
        <v>3010</v>
      </c>
      <c r="AL23" t="str">
        <f t="shared" si="1"/>
        <v>Groningen</v>
      </c>
      <c r="AM23" t="s">
        <v>2115</v>
      </c>
      <c r="AN23" t="s">
        <v>2536</v>
      </c>
      <c r="AO23" s="43"/>
      <c r="AP23" s="20">
        <v>3190</v>
      </c>
      <c r="AQ23" s="19" t="s">
        <v>789</v>
      </c>
      <c r="AR23" s="43"/>
      <c r="AS23" s="43"/>
    </row>
    <row r="24" spans="1:45" s="96" customFormat="1" ht="12.75" customHeight="1">
      <c r="A24" s="70"/>
      <c r="B24" s="70"/>
      <c r="C24" s="72"/>
      <c r="D24" s="72"/>
      <c r="E24" s="72"/>
      <c r="F24" s="72"/>
      <c r="G24" s="72"/>
      <c r="H24" s="94"/>
      <c r="I24" s="70"/>
      <c r="J24" s="93"/>
      <c r="K24" s="277"/>
      <c r="L24" s="278"/>
      <c r="M24" s="278"/>
      <c r="N24" s="278"/>
      <c r="O24" s="278"/>
      <c r="P24" s="94"/>
      <c r="T24" s="94"/>
      <c r="U24" s="94"/>
      <c r="V24" s="94"/>
      <c r="W24" s="94"/>
      <c r="Y24">
        <v>600</v>
      </c>
      <c r="Z24">
        <v>163</v>
      </c>
      <c r="AA24" t="s">
        <v>770</v>
      </c>
      <c r="AB24">
        <v>3120</v>
      </c>
      <c r="AC24" t="str">
        <f t="shared" si="0"/>
        <v>Noord-Holland Noord</v>
      </c>
      <c r="AD24" t="s">
        <v>2304</v>
      </c>
      <c r="AE24" t="s">
        <v>2305</v>
      </c>
      <c r="AF24" s="43"/>
      <c r="AG24" s="43"/>
      <c r="AH24">
        <v>650</v>
      </c>
      <c r="AI24">
        <v>8330</v>
      </c>
      <c r="AJ24" t="s">
        <v>2116</v>
      </c>
      <c r="AK24">
        <v>3120</v>
      </c>
      <c r="AL24" t="str">
        <f t="shared" si="1"/>
        <v>Noord-Holland Noord</v>
      </c>
      <c r="AM24" t="s">
        <v>2117</v>
      </c>
      <c r="AN24" t="s">
        <v>2393</v>
      </c>
      <c r="AO24" s="43"/>
      <c r="AP24" s="20">
        <v>3200</v>
      </c>
      <c r="AQ24" s="19" t="s">
        <v>790</v>
      </c>
      <c r="AR24" s="43"/>
      <c r="AS24" s="43"/>
    </row>
    <row r="25" spans="1:45" s="96" customFormat="1" ht="12.75" customHeight="1">
      <c r="A25" s="55" t="s">
        <v>2</v>
      </c>
      <c r="B25" s="56"/>
      <c r="C25" s="56"/>
      <c r="D25" s="56"/>
      <c r="E25" s="56"/>
      <c r="F25" s="56"/>
      <c r="G25" s="57"/>
      <c r="H25" s="43"/>
      <c r="I25" s="55" t="s">
        <v>3</v>
      </c>
      <c r="J25" s="56"/>
      <c r="K25" s="56"/>
      <c r="L25" s="56"/>
      <c r="M25" s="56"/>
      <c r="N25" s="56"/>
      <c r="O25" s="57"/>
      <c r="P25" s="94"/>
      <c r="Q25" s="97"/>
      <c r="T25" s="94"/>
      <c r="U25" s="94"/>
      <c r="V25" s="94"/>
      <c r="W25" s="94"/>
      <c r="Y25">
        <v>600</v>
      </c>
      <c r="Z25">
        <v>170</v>
      </c>
      <c r="AA25" t="s">
        <v>766</v>
      </c>
      <c r="AB25">
        <v>3280</v>
      </c>
      <c r="AC25" t="str">
        <f t="shared" si="0"/>
        <v>Noordoost-Brabant</v>
      </c>
      <c r="AD25" t="s">
        <v>2306</v>
      </c>
      <c r="AE25" t="s">
        <v>2307</v>
      </c>
      <c r="AF25" s="43"/>
      <c r="AG25" s="43"/>
      <c r="AH25">
        <v>650</v>
      </c>
      <c r="AI25">
        <v>8331</v>
      </c>
      <c r="AJ25" t="s">
        <v>2118</v>
      </c>
      <c r="AK25">
        <v>3050</v>
      </c>
      <c r="AL25" t="str">
        <f t="shared" si="1"/>
        <v>Twente</v>
      </c>
      <c r="AM25" t="s">
        <v>2119</v>
      </c>
      <c r="AN25" t="s">
        <v>2473</v>
      </c>
      <c r="AO25" s="43"/>
      <c r="AP25" s="20">
        <v>3210</v>
      </c>
      <c r="AQ25" s="19" t="s">
        <v>791</v>
      </c>
      <c r="AR25" s="43"/>
      <c r="AS25" s="43"/>
    </row>
    <row r="26" spans="1:45" s="96" customFormat="1" ht="12.75" customHeight="1">
      <c r="A26" s="99"/>
      <c r="B26" s="100"/>
      <c r="C26" s="100"/>
      <c r="D26" s="100"/>
      <c r="E26" s="101"/>
      <c r="F26" s="100"/>
      <c r="G26" s="102"/>
      <c r="H26" s="43"/>
      <c r="I26" s="99"/>
      <c r="J26" s="100"/>
      <c r="K26" s="100"/>
      <c r="L26" s="100"/>
      <c r="M26" s="101"/>
      <c r="N26" s="100"/>
      <c r="O26" s="102"/>
      <c r="P26" s="94"/>
      <c r="T26" s="94"/>
      <c r="U26" s="94"/>
      <c r="V26" s="94"/>
      <c r="W26" s="94"/>
      <c r="X26" s="94"/>
      <c r="Y26">
        <v>600</v>
      </c>
      <c r="Z26">
        <v>180</v>
      </c>
      <c r="AA26" t="s">
        <v>740</v>
      </c>
      <c r="AB26">
        <v>3090</v>
      </c>
      <c r="AC26" t="str">
        <f t="shared" si="0"/>
        <v>Utrecht</v>
      </c>
      <c r="AD26" t="s">
        <v>2308</v>
      </c>
      <c r="AE26" t="s">
        <v>2309</v>
      </c>
      <c r="AF26" s="43"/>
      <c r="AG26" s="43"/>
      <c r="AH26">
        <v>650</v>
      </c>
      <c r="AI26">
        <v>8332</v>
      </c>
      <c r="AJ26" t="s">
        <v>2120</v>
      </c>
      <c r="AK26">
        <v>3050</v>
      </c>
      <c r="AL26" t="str">
        <f t="shared" si="1"/>
        <v>Twente</v>
      </c>
      <c r="AM26" t="s">
        <v>2121</v>
      </c>
      <c r="AN26" t="s">
        <v>2473</v>
      </c>
      <c r="AO26" s="43"/>
      <c r="AP26" s="20">
        <v>3220</v>
      </c>
      <c r="AQ26" s="19" t="s">
        <v>792</v>
      </c>
      <c r="AR26" s="43"/>
      <c r="AS26" s="43"/>
    </row>
    <row r="27" spans="1:45" s="94" customFormat="1" ht="13.5" customHeight="1">
      <c r="A27" s="62"/>
      <c r="B27" s="63"/>
      <c r="C27" s="63"/>
      <c r="D27" s="63"/>
      <c r="E27" s="84"/>
      <c r="F27" s="84"/>
      <c r="G27" s="85"/>
      <c r="H27" s="61"/>
      <c r="I27" s="62"/>
      <c r="J27" s="63"/>
      <c r="K27" s="63"/>
      <c r="L27" s="63"/>
      <c r="M27" s="84"/>
      <c r="N27" s="84"/>
      <c r="O27" s="85"/>
      <c r="Q27" s="98"/>
      <c r="Y27">
        <v>600</v>
      </c>
      <c r="Z27">
        <v>190</v>
      </c>
      <c r="AA27" t="s">
        <v>740</v>
      </c>
      <c r="AB27">
        <v>3150</v>
      </c>
      <c r="AC27" t="str">
        <f t="shared" si="0"/>
        <v>Amsterdam</v>
      </c>
      <c r="AD27" t="s">
        <v>2310</v>
      </c>
      <c r="AE27" t="s">
        <v>2311</v>
      </c>
      <c r="AF27" s="43"/>
      <c r="AG27" s="43"/>
      <c r="AH27">
        <v>650</v>
      </c>
      <c r="AI27">
        <v>8333</v>
      </c>
      <c r="AJ27" t="s">
        <v>2116</v>
      </c>
      <c r="AK27">
        <v>3120</v>
      </c>
      <c r="AL27" t="str">
        <f t="shared" si="1"/>
        <v>Noord-Holland Noord</v>
      </c>
      <c r="AM27" t="s">
        <v>2122</v>
      </c>
      <c r="AN27" t="s">
        <v>2537</v>
      </c>
      <c r="AO27" s="43"/>
      <c r="AP27" s="20">
        <v>3230</v>
      </c>
      <c r="AQ27" s="19" t="s">
        <v>793</v>
      </c>
      <c r="AR27" s="43"/>
      <c r="AS27" s="43"/>
    </row>
    <row r="28" spans="1:45" s="94" customFormat="1" ht="12.75" customHeight="1">
      <c r="A28" s="62"/>
      <c r="B28" s="63"/>
      <c r="C28" s="63"/>
      <c r="D28" s="63"/>
      <c r="E28" s="84"/>
      <c r="F28" s="84"/>
      <c r="G28" s="85"/>
      <c r="H28" s="61"/>
      <c r="I28" s="62"/>
      <c r="J28" s="63"/>
      <c r="K28" s="63"/>
      <c r="L28" s="63"/>
      <c r="M28" s="84"/>
      <c r="N28" s="84"/>
      <c r="O28" s="85"/>
      <c r="Q28" s="98"/>
      <c r="Y28">
        <v>600</v>
      </c>
      <c r="Z28">
        <v>200</v>
      </c>
      <c r="AA28" t="s">
        <v>740</v>
      </c>
      <c r="AB28">
        <v>3150</v>
      </c>
      <c r="AC28" t="str">
        <f t="shared" si="0"/>
        <v>Amsterdam</v>
      </c>
      <c r="AD28" t="s">
        <v>2312</v>
      </c>
      <c r="AE28" t="s">
        <v>2296</v>
      </c>
      <c r="AF28" s="43"/>
      <c r="AG28" s="43"/>
      <c r="AH28">
        <v>650</v>
      </c>
      <c r="AI28">
        <v>8334</v>
      </c>
      <c r="AJ28" t="s">
        <v>2123</v>
      </c>
      <c r="AK28">
        <v>3130</v>
      </c>
      <c r="AL28" t="str">
        <f t="shared" si="1"/>
        <v>Kennemerland</v>
      </c>
      <c r="AM28" t="s">
        <v>2124</v>
      </c>
      <c r="AN28" t="s">
        <v>2502</v>
      </c>
      <c r="AO28" s="43"/>
      <c r="AP28" s="20">
        <v>3240</v>
      </c>
      <c r="AQ28" s="19" t="s">
        <v>794</v>
      </c>
      <c r="AR28" s="43"/>
      <c r="AS28" s="43"/>
    </row>
    <row r="29" spans="1:45" s="94" customFormat="1" ht="10.5" customHeight="1">
      <c r="A29" s="64"/>
      <c r="B29" s="65"/>
      <c r="C29" s="65"/>
      <c r="D29" s="65"/>
      <c r="E29" s="86"/>
      <c r="F29" s="86"/>
      <c r="G29" s="87"/>
      <c r="H29" s="61"/>
      <c r="I29" s="64"/>
      <c r="J29" s="65"/>
      <c r="K29" s="65"/>
      <c r="L29" s="65"/>
      <c r="M29" s="86"/>
      <c r="N29" s="86"/>
      <c r="O29" s="87"/>
      <c r="Y29">
        <v>600</v>
      </c>
      <c r="Z29">
        <v>201</v>
      </c>
      <c r="AA29" t="s">
        <v>740</v>
      </c>
      <c r="AB29">
        <v>3150</v>
      </c>
      <c r="AC29" t="str">
        <f t="shared" si="0"/>
        <v>Amsterdam</v>
      </c>
      <c r="AD29" t="s">
        <v>2313</v>
      </c>
      <c r="AE29" t="s">
        <v>2296</v>
      </c>
      <c r="AF29" s="43"/>
      <c r="AG29" s="43"/>
      <c r="AH29">
        <v>650</v>
      </c>
      <c r="AI29">
        <v>8335</v>
      </c>
      <c r="AJ29" t="s">
        <v>2123</v>
      </c>
      <c r="AK29">
        <v>3130</v>
      </c>
      <c r="AL29" t="str">
        <f t="shared" si="1"/>
        <v>Kennemerland</v>
      </c>
      <c r="AM29" t="s">
        <v>2538</v>
      </c>
      <c r="AN29" t="s">
        <v>2539</v>
      </c>
      <c r="AO29" s="43"/>
      <c r="AP29" s="20">
        <v>3250</v>
      </c>
      <c r="AQ29" s="19" t="s">
        <v>796</v>
      </c>
      <c r="AR29" s="43"/>
      <c r="AS29" s="43"/>
    </row>
    <row r="30" spans="1:45" s="94" customFormat="1" ht="18" customHeight="1">
      <c r="A30" s="221" t="s">
        <v>772</v>
      </c>
      <c r="B30" s="47"/>
      <c r="C30" s="47"/>
      <c r="D30" s="82"/>
      <c r="E30" s="66"/>
      <c r="F30" s="47"/>
      <c r="G30" s="48"/>
      <c r="H30" s="43"/>
      <c r="I30" s="221" t="s">
        <v>772</v>
      </c>
      <c r="J30" s="47"/>
      <c r="K30" s="47"/>
      <c r="L30" s="82"/>
      <c r="M30" s="66"/>
      <c r="N30" s="47"/>
      <c r="O30" s="48"/>
      <c r="Y30">
        <v>600</v>
      </c>
      <c r="Z30">
        <v>202</v>
      </c>
      <c r="AA30" t="s">
        <v>770</v>
      </c>
      <c r="AB30">
        <v>3040</v>
      </c>
      <c r="AC30" t="str">
        <f t="shared" si="0"/>
        <v>Zwolle</v>
      </c>
      <c r="AD30" t="s">
        <v>2314</v>
      </c>
      <c r="AE30" t="s">
        <v>2296</v>
      </c>
      <c r="AF30" s="43"/>
      <c r="AG30" s="43"/>
      <c r="AH30">
        <v>650</v>
      </c>
      <c r="AI30">
        <v>8336</v>
      </c>
      <c r="AJ30" t="s">
        <v>18</v>
      </c>
      <c r="AK30">
        <v>3130</v>
      </c>
      <c r="AL30" t="str">
        <f t="shared" si="1"/>
        <v>Kennemerland</v>
      </c>
      <c r="AM30" t="s">
        <v>2125</v>
      </c>
      <c r="AN30" t="s">
        <v>2502</v>
      </c>
      <c r="AO30" s="43"/>
      <c r="AP30" s="20">
        <v>3260</v>
      </c>
      <c r="AQ30" s="19" t="s">
        <v>795</v>
      </c>
      <c r="AR30" s="43"/>
      <c r="AS30" s="43"/>
    </row>
    <row r="31" spans="1:45" s="94" customFormat="1" ht="18" customHeight="1">
      <c r="A31" s="221" t="s">
        <v>748</v>
      </c>
      <c r="B31" s="68"/>
      <c r="C31" s="68"/>
      <c r="D31" s="82"/>
      <c r="E31" s="67"/>
      <c r="F31" s="68"/>
      <c r="G31" s="69"/>
      <c r="H31" s="70"/>
      <c r="I31" s="221" t="s">
        <v>748</v>
      </c>
      <c r="J31" s="68"/>
      <c r="K31" s="68"/>
      <c r="L31" s="82"/>
      <c r="M31" s="67"/>
      <c r="N31" s="68"/>
      <c r="O31" s="69"/>
      <c r="Y31">
        <v>600</v>
      </c>
      <c r="Z31">
        <v>203</v>
      </c>
      <c r="AA31" t="s">
        <v>770</v>
      </c>
      <c r="AB31">
        <v>3260</v>
      </c>
      <c r="AC31" t="str">
        <f t="shared" si="0"/>
        <v>West-Brabant</v>
      </c>
      <c r="AD31" t="s">
        <v>2315</v>
      </c>
      <c r="AE31" t="s">
        <v>2296</v>
      </c>
      <c r="AF31" s="43"/>
      <c r="AG31" s="43"/>
      <c r="AH31">
        <v>650</v>
      </c>
      <c r="AI31">
        <v>8337</v>
      </c>
      <c r="AJ31" t="s">
        <v>22</v>
      </c>
      <c r="AK31">
        <v>3150</v>
      </c>
      <c r="AL31" t="str">
        <f t="shared" si="1"/>
        <v>Amsterdam</v>
      </c>
      <c r="AM31" t="s">
        <v>2126</v>
      </c>
      <c r="AN31" t="s">
        <v>2371</v>
      </c>
      <c r="AO31" s="43"/>
      <c r="AP31" s="20">
        <v>3270</v>
      </c>
      <c r="AQ31" s="19" t="s">
        <v>797</v>
      </c>
      <c r="AR31" s="43"/>
      <c r="AS31" s="43"/>
    </row>
    <row r="32" spans="1:45" s="94" customFormat="1" ht="18" customHeight="1">
      <c r="A32" s="71"/>
      <c r="B32" s="72"/>
      <c r="C32" s="72"/>
      <c r="D32" s="72"/>
      <c r="E32" s="73"/>
      <c r="F32" s="43"/>
      <c r="G32" s="72"/>
      <c r="H32" s="70"/>
      <c r="I32" s="43"/>
      <c r="J32" s="72"/>
      <c r="K32" s="24"/>
      <c r="L32" s="24"/>
      <c r="M32" s="9"/>
      <c r="N32" s="9"/>
      <c r="O32" s="43"/>
      <c r="Y32">
        <v>600</v>
      </c>
      <c r="Z32">
        <v>210</v>
      </c>
      <c r="AA32" t="s">
        <v>734</v>
      </c>
      <c r="AB32">
        <v>3310</v>
      </c>
      <c r="AC32" t="str">
        <f t="shared" si="0"/>
        <v>Zuid-Limburg</v>
      </c>
      <c r="AD32" t="s">
        <v>2316</v>
      </c>
      <c r="AE32" t="s">
        <v>2317</v>
      </c>
      <c r="AF32" s="43"/>
      <c r="AG32" s="43"/>
      <c r="AH32">
        <v>650</v>
      </c>
      <c r="AI32">
        <v>8338</v>
      </c>
      <c r="AJ32" t="s">
        <v>24</v>
      </c>
      <c r="AK32">
        <v>3310</v>
      </c>
      <c r="AL32" t="str">
        <f t="shared" si="1"/>
        <v>Zuid-Limburg</v>
      </c>
      <c r="AM32" t="s">
        <v>2127</v>
      </c>
      <c r="AN32" t="s">
        <v>2540</v>
      </c>
      <c r="AO32" s="43"/>
      <c r="AP32" s="20">
        <v>3280</v>
      </c>
      <c r="AQ32" s="19" t="s">
        <v>798</v>
      </c>
      <c r="AR32" s="43"/>
      <c r="AS32" s="43"/>
    </row>
    <row r="33" spans="1:45" s="94" customFormat="1" ht="18" customHeight="1">
      <c r="A33" s="43"/>
      <c r="B33" s="43"/>
      <c r="C33" s="43"/>
      <c r="D33" s="43"/>
      <c r="E33" s="43"/>
      <c r="F33" s="43"/>
      <c r="G33" s="43"/>
      <c r="H33" s="43"/>
      <c r="I33" s="43"/>
      <c r="J33" s="43"/>
      <c r="K33" s="43"/>
      <c r="L33" s="43"/>
      <c r="M33" s="43"/>
      <c r="N33" s="43"/>
      <c r="O33" s="51"/>
      <c r="P33" s="43"/>
      <c r="Q33" s="43"/>
      <c r="Y33">
        <v>600</v>
      </c>
      <c r="Z33">
        <v>220</v>
      </c>
      <c r="AA33" t="s">
        <v>740</v>
      </c>
      <c r="AB33">
        <v>3170</v>
      </c>
      <c r="AC33" t="str">
        <f t="shared" si="0"/>
        <v>Zuid Holland Noord</v>
      </c>
      <c r="AD33" t="s">
        <v>2318</v>
      </c>
      <c r="AE33" t="s">
        <v>2319</v>
      </c>
      <c r="AF33" s="24"/>
      <c r="AG33" s="24"/>
      <c r="AH33">
        <v>650</v>
      </c>
      <c r="AI33">
        <v>7</v>
      </c>
      <c r="AJ33" t="s">
        <v>18</v>
      </c>
      <c r="AK33">
        <v>3010</v>
      </c>
      <c r="AL33" t="str">
        <f t="shared" si="1"/>
        <v>Groningen</v>
      </c>
      <c r="AM33" t="s">
        <v>2128</v>
      </c>
      <c r="AN33" t="s">
        <v>2541</v>
      </c>
      <c r="AO33" s="24"/>
      <c r="AP33" s="20">
        <v>3290</v>
      </c>
      <c r="AQ33" s="19" t="s">
        <v>800</v>
      </c>
      <c r="AR33" s="43"/>
      <c r="AS33" s="43"/>
    </row>
    <row r="34" spans="1:45" s="94" customFormat="1" ht="49.5" customHeight="1">
      <c r="A34" s="267" t="s">
        <v>731</v>
      </c>
      <c r="B34" s="268"/>
      <c r="C34" s="268"/>
      <c r="D34" s="268"/>
      <c r="E34" s="268"/>
      <c r="F34" s="268"/>
      <c r="G34" s="268"/>
      <c r="H34" s="268"/>
      <c r="I34" s="268"/>
      <c r="J34" s="268"/>
      <c r="K34" s="268"/>
      <c r="L34" s="268"/>
      <c r="M34" s="50"/>
      <c r="N34" s="50"/>
      <c r="O34" s="53"/>
      <c r="P34" s="43"/>
      <c r="Q34" s="43"/>
      <c r="Y34">
        <v>600</v>
      </c>
      <c r="Z34">
        <v>231</v>
      </c>
      <c r="AA34" t="s">
        <v>737</v>
      </c>
      <c r="AB34">
        <v>3070</v>
      </c>
      <c r="AC34" t="str">
        <f t="shared" si="0"/>
        <v>Arnhem</v>
      </c>
      <c r="AD34" t="s">
        <v>2320</v>
      </c>
      <c r="AE34" t="s">
        <v>2291</v>
      </c>
      <c r="AF34" s="43"/>
      <c r="AG34" s="43"/>
      <c r="AH34">
        <v>650</v>
      </c>
      <c r="AI34">
        <v>10</v>
      </c>
      <c r="AJ34" t="s">
        <v>22</v>
      </c>
      <c r="AK34">
        <v>3010</v>
      </c>
      <c r="AL34" t="str">
        <f t="shared" si="1"/>
        <v>Groningen</v>
      </c>
      <c r="AM34" t="s">
        <v>2129</v>
      </c>
      <c r="AN34" t="s">
        <v>2508</v>
      </c>
      <c r="AO34" s="43"/>
      <c r="AP34" s="20">
        <v>3300</v>
      </c>
      <c r="AQ34" s="19" t="s">
        <v>801</v>
      </c>
      <c r="AR34" s="43"/>
      <c r="AS34" s="43"/>
    </row>
    <row r="35" spans="25:43" s="43" customFormat="1" ht="10.5" customHeight="1" thickBot="1">
      <c r="Y35">
        <v>600</v>
      </c>
      <c r="Z35">
        <v>232</v>
      </c>
      <c r="AA35" t="s">
        <v>737</v>
      </c>
      <c r="AB35">
        <v>3250</v>
      </c>
      <c r="AC35" t="str">
        <f t="shared" si="0"/>
        <v>Zeeland</v>
      </c>
      <c r="AD35" t="s">
        <v>803</v>
      </c>
      <c r="AE35" t="s">
        <v>2291</v>
      </c>
      <c r="AF35" s="9"/>
      <c r="AG35" s="9"/>
      <c r="AH35">
        <v>650</v>
      </c>
      <c r="AI35">
        <v>26</v>
      </c>
      <c r="AJ35" t="s">
        <v>2130</v>
      </c>
      <c r="AK35">
        <v>3010</v>
      </c>
      <c r="AL35" t="str">
        <f t="shared" si="1"/>
        <v>Groningen</v>
      </c>
      <c r="AM35" t="s">
        <v>2131</v>
      </c>
      <c r="AN35" t="s">
        <v>2542</v>
      </c>
      <c r="AO35" s="9"/>
      <c r="AP35" s="58">
        <v>3310</v>
      </c>
      <c r="AQ35" s="59" t="s">
        <v>802</v>
      </c>
    </row>
    <row r="36" spans="1:41" s="43" customFormat="1" ht="13.5" customHeight="1" thickBot="1">
      <c r="A36" s="106" t="s">
        <v>1922</v>
      </c>
      <c r="B36" s="107"/>
      <c r="C36" s="107"/>
      <c r="D36" s="107"/>
      <c r="E36" s="107"/>
      <c r="F36" s="107"/>
      <c r="G36" s="138">
        <f>+Gegevens!I25+Gegevens!K25</f>
        <v>0</v>
      </c>
      <c r="Y36">
        <v>600</v>
      </c>
      <c r="Z36">
        <v>233</v>
      </c>
      <c r="AA36" t="s">
        <v>737</v>
      </c>
      <c r="AB36">
        <v>3200</v>
      </c>
      <c r="AC36" t="str">
        <f t="shared" si="0"/>
        <v>Midden-Holland</v>
      </c>
      <c r="AD36" t="s">
        <v>804</v>
      </c>
      <c r="AE36" t="s">
        <v>2291</v>
      </c>
      <c r="AF36" s="9"/>
      <c r="AG36" s="9"/>
      <c r="AH36">
        <v>650</v>
      </c>
      <c r="AI36">
        <v>30</v>
      </c>
      <c r="AJ36" t="s">
        <v>22</v>
      </c>
      <c r="AK36">
        <v>3010</v>
      </c>
      <c r="AL36" t="str">
        <f t="shared" si="1"/>
        <v>Groningen</v>
      </c>
      <c r="AM36" t="s">
        <v>2132</v>
      </c>
      <c r="AN36" t="s">
        <v>2330</v>
      </c>
      <c r="AO36" s="9"/>
    </row>
    <row r="37" spans="1:45" s="43" customFormat="1" ht="11.25" customHeight="1" thickBot="1">
      <c r="A37" s="281"/>
      <c r="B37" s="281"/>
      <c r="C37" s="281"/>
      <c r="D37" s="281"/>
      <c r="E37" s="281"/>
      <c r="F37" s="281"/>
      <c r="G37" s="281"/>
      <c r="H37" s="281"/>
      <c r="I37" s="281"/>
      <c r="J37" s="281"/>
      <c r="K37" s="281"/>
      <c r="L37" s="281"/>
      <c r="M37" s="281"/>
      <c r="N37" s="281"/>
      <c r="O37" s="53"/>
      <c r="Q37" s="52"/>
      <c r="Y37">
        <v>600</v>
      </c>
      <c r="Z37">
        <v>240</v>
      </c>
      <c r="AA37" t="s">
        <v>825</v>
      </c>
      <c r="AB37">
        <v>3250</v>
      </c>
      <c r="AC37" t="str">
        <f t="shared" si="0"/>
        <v>Zeeland</v>
      </c>
      <c r="AD37" t="s">
        <v>806</v>
      </c>
      <c r="AE37" t="s">
        <v>2291</v>
      </c>
      <c r="AF37" s="9"/>
      <c r="AG37" s="9"/>
      <c r="AH37">
        <v>650</v>
      </c>
      <c r="AI37">
        <v>33</v>
      </c>
      <c r="AJ37" t="s">
        <v>2120</v>
      </c>
      <c r="AK37">
        <v>3010</v>
      </c>
      <c r="AL37" t="str">
        <f t="shared" si="1"/>
        <v>Groningen</v>
      </c>
      <c r="AM37" t="s">
        <v>2133</v>
      </c>
      <c r="AN37" t="s">
        <v>2543</v>
      </c>
      <c r="AO37" s="9"/>
      <c r="AP37" s="24"/>
      <c r="AQ37" s="24"/>
      <c r="AR37" s="24"/>
      <c r="AS37" s="24"/>
    </row>
    <row r="38" spans="1:41" s="43" customFormat="1" ht="12.75" customHeight="1" thickBot="1">
      <c r="A38" s="106" t="s">
        <v>728</v>
      </c>
      <c r="B38" s="107"/>
      <c r="C38" s="107"/>
      <c r="D38" s="222">
        <v>1</v>
      </c>
      <c r="F38" s="43">
        <f>IF(AND(F11=600,SUM(Gegevens!X33:X36)&lt;4),"U heeft niet alle verplichte bijlagen meegestuurd !!",IF(AND(F11=650,SUM(Gegevens!Y33:Y36)&lt;4),"U heeft niet alle verplichte bijlagen meegestuurd !!",""))</f>
      </c>
      <c r="Q38" s="52"/>
      <c r="Y38">
        <v>600</v>
      </c>
      <c r="Z38">
        <v>250</v>
      </c>
      <c r="AA38" t="s">
        <v>799</v>
      </c>
      <c r="AB38">
        <v>3310</v>
      </c>
      <c r="AC38" t="str">
        <f t="shared" si="0"/>
        <v>Zuid-Limburg</v>
      </c>
      <c r="AD38" t="s">
        <v>807</v>
      </c>
      <c r="AE38" t="s">
        <v>2321</v>
      </c>
      <c r="AF38" s="9"/>
      <c r="AG38" s="9"/>
      <c r="AH38">
        <v>650</v>
      </c>
      <c r="AI38">
        <v>35</v>
      </c>
      <c r="AJ38" t="s">
        <v>22</v>
      </c>
      <c r="AK38">
        <v>3010</v>
      </c>
      <c r="AL38" t="str">
        <f t="shared" si="1"/>
        <v>Groningen</v>
      </c>
      <c r="AM38" t="s">
        <v>2134</v>
      </c>
      <c r="AN38" t="s">
        <v>2544</v>
      </c>
      <c r="AO38" s="9"/>
    </row>
    <row r="39" spans="1:45" s="43" customFormat="1" ht="18" customHeight="1">
      <c r="A39" s="108" t="s">
        <v>729</v>
      </c>
      <c r="F39" s="245">
        <f>IF(AND(Gegevens!U22=1,Gegevens!X37=0,voorblad!F11=600),"U heeft bijkomende kosten opgegeven zonder een opgave mee te sturen waaruit de hoogte hiervan valt af te leiden !!",IF(AND(F11=650,Gegevens!U22=1,Gegevens!Y37=0),"U heeft bijkomende kosten opgegeven zonder een opgave mee te sturen waaruit de hoogte hiervan valt af te leiden !!",""))</f>
      </c>
      <c r="Q39" s="52"/>
      <c r="T39" s="43" t="s">
        <v>1157</v>
      </c>
      <c r="Y39">
        <v>600</v>
      </c>
      <c r="Z39">
        <v>260</v>
      </c>
      <c r="AA39" t="s">
        <v>740</v>
      </c>
      <c r="AB39">
        <v>3061</v>
      </c>
      <c r="AC39" t="str">
        <f t="shared" si="0"/>
        <v>Midden Ijssel</v>
      </c>
      <c r="AD39" t="s">
        <v>808</v>
      </c>
      <c r="AE39" t="s">
        <v>2322</v>
      </c>
      <c r="AF39" s="9"/>
      <c r="AG39" s="9"/>
      <c r="AH39">
        <v>650</v>
      </c>
      <c r="AI39">
        <v>45</v>
      </c>
      <c r="AJ39" t="s">
        <v>22</v>
      </c>
      <c r="AK39">
        <v>3010</v>
      </c>
      <c r="AL39" t="str">
        <f t="shared" si="1"/>
        <v>Groningen</v>
      </c>
      <c r="AM39" t="s">
        <v>2135</v>
      </c>
      <c r="AN39" t="s">
        <v>2374</v>
      </c>
      <c r="AO39" s="9"/>
      <c r="AP39" s="9"/>
      <c r="AQ39" s="9"/>
      <c r="AR39" s="9"/>
      <c r="AS39" s="9"/>
    </row>
    <row r="40" spans="6:45" s="43" customFormat="1" ht="12.75" customHeight="1">
      <c r="F40" s="245">
        <f>IF(AND(Gegevens!U23=1,Gegevens!X38=0,voorblad!F11=600),"U heeft een opbrengstwaarde opgegeven zonder een opgave mee te sturen waaruit de hoogte hiervan valt af te leiden !!",IF(AND(F11=650,Gegevens!U23=1,Gegevens!Y38=0),"U heeft een opbrengstwaarde opgegeven zonder een opgave mee te sturen waaruit de hoogte hiervan valt af te leiden !!",""))</f>
      </c>
      <c r="Q40" s="52"/>
      <c r="T40" s="60" t="s">
        <v>805</v>
      </c>
      <c r="U40" s="60"/>
      <c r="V40" s="60"/>
      <c r="Y40">
        <v>600</v>
      </c>
      <c r="Z40">
        <v>271</v>
      </c>
      <c r="AA40" t="s">
        <v>740</v>
      </c>
      <c r="AB40">
        <v>3180</v>
      </c>
      <c r="AC40" t="str">
        <f t="shared" si="0"/>
        <v>Haaglanden</v>
      </c>
      <c r="AD40" t="s">
        <v>809</v>
      </c>
      <c r="AE40" t="s">
        <v>2323</v>
      </c>
      <c r="AF40" s="9"/>
      <c r="AG40" s="9"/>
      <c r="AH40">
        <v>650</v>
      </c>
      <c r="AI40">
        <v>54</v>
      </c>
      <c r="AJ40" t="s">
        <v>18</v>
      </c>
      <c r="AK40">
        <v>3010</v>
      </c>
      <c r="AL40" t="str">
        <f t="shared" si="1"/>
        <v>Groningen</v>
      </c>
      <c r="AM40" t="s">
        <v>2136</v>
      </c>
      <c r="AN40" t="s">
        <v>2536</v>
      </c>
      <c r="AO40" s="9"/>
      <c r="AP40" s="9"/>
      <c r="AQ40" s="9"/>
      <c r="AR40" s="9"/>
      <c r="AS40" s="9"/>
    </row>
    <row r="41" spans="6:45" s="43" customFormat="1" ht="12.75" customHeight="1">
      <c r="F41" s="43" t="str">
        <f>IF(D38&lt;&gt;SUM(Gegevens!X33:Y38),"Het aantal opgegeven bijlagen stemt niet overeen met de gegevens op het tabblad 'Gegevens !!'","")</f>
        <v>Het aantal opgegeven bijlagen stemt niet overeen met de gegevens op het tabblad 'Gegevens !!'</v>
      </c>
      <c r="Q41" s="52"/>
      <c r="T41" s="255">
        <f>IF($G$11&gt;0,IF(ISERROR(VLOOKUP($G$11,$Z$4:$AA$2013,2,FALSE)=TRUE),"",VLOOKUP($G$11,$Z$4:$AA$2013,2,FALSE)),"")</f>
      </c>
      <c r="U41" s="256"/>
      <c r="V41" s="257"/>
      <c r="Y41">
        <v>600</v>
      </c>
      <c r="Z41">
        <v>272</v>
      </c>
      <c r="AA41" t="s">
        <v>740</v>
      </c>
      <c r="AB41">
        <v>3210</v>
      </c>
      <c r="AC41" t="str">
        <f t="shared" si="0"/>
        <v>Rotterdam</v>
      </c>
      <c r="AD41" t="s">
        <v>810</v>
      </c>
      <c r="AE41" t="s">
        <v>2324</v>
      </c>
      <c r="AF41" s="9"/>
      <c r="AG41" s="9"/>
      <c r="AH41">
        <v>650</v>
      </c>
      <c r="AI41">
        <v>65</v>
      </c>
      <c r="AJ41" t="s">
        <v>18</v>
      </c>
      <c r="AK41">
        <v>3010</v>
      </c>
      <c r="AL41" t="str">
        <f t="shared" si="1"/>
        <v>Groningen</v>
      </c>
      <c r="AM41" t="s">
        <v>2137</v>
      </c>
      <c r="AN41" t="s">
        <v>2545</v>
      </c>
      <c r="AO41" s="9"/>
      <c r="AP41" s="9"/>
      <c r="AQ41" s="9"/>
      <c r="AR41" s="9"/>
      <c r="AS41" s="9"/>
    </row>
    <row r="42" spans="20:45" s="43" customFormat="1" ht="12.75" customHeight="1" hidden="1">
      <c r="T42" s="258">
        <f>IF($G$11&gt;0,IF(ISERROR(VLOOKUP($G$11,$Z$4:$AD$2013,5,FALSE)=TRUE),"",VLOOKUP($G$11,$Z$4:$AD$2013,5,FALSE)),"")</f>
      </c>
      <c r="U42" s="256"/>
      <c r="V42" s="257"/>
      <c r="Y42">
        <v>600</v>
      </c>
      <c r="Z42">
        <v>280</v>
      </c>
      <c r="AA42" t="s">
        <v>799</v>
      </c>
      <c r="AB42">
        <v>3250</v>
      </c>
      <c r="AC42" t="str">
        <f t="shared" si="0"/>
        <v>Zeeland</v>
      </c>
      <c r="AD42" t="s">
        <v>812</v>
      </c>
      <c r="AE42" t="s">
        <v>2325</v>
      </c>
      <c r="AF42" s="9"/>
      <c r="AG42" s="9"/>
      <c r="AH42">
        <v>650</v>
      </c>
      <c r="AI42">
        <v>76</v>
      </c>
      <c r="AJ42" t="s">
        <v>2130</v>
      </c>
      <c r="AK42">
        <v>3020</v>
      </c>
      <c r="AL42" t="str">
        <f t="shared" si="1"/>
        <v>Friesland</v>
      </c>
      <c r="AM42" t="s">
        <v>2138</v>
      </c>
      <c r="AN42" t="s">
        <v>2546</v>
      </c>
      <c r="AO42" s="9"/>
      <c r="AP42" s="9"/>
      <c r="AQ42" s="9"/>
      <c r="AR42" s="9"/>
      <c r="AS42" s="9"/>
    </row>
    <row r="43" spans="20:45" s="43" customFormat="1" ht="12.75" customHeight="1" hidden="1">
      <c r="T43" s="258">
        <f>IF($G$11&gt;0,IF(ISERROR(VLOOKUP($G$11,$Z$4:$AE$2013,6,FALSE)=TRUE),"",VLOOKUP($G$11,$Z$4:$AE$2013,6,FALSE)),"")</f>
      </c>
      <c r="U43" s="256"/>
      <c r="V43" s="257"/>
      <c r="Y43">
        <v>600</v>
      </c>
      <c r="Z43">
        <v>290</v>
      </c>
      <c r="AA43" t="s">
        <v>825</v>
      </c>
      <c r="AB43">
        <v>3270</v>
      </c>
      <c r="AC43" t="str">
        <f t="shared" si="0"/>
        <v>Midden-Brabant</v>
      </c>
      <c r="AD43" t="s">
        <v>813</v>
      </c>
      <c r="AE43" t="s">
        <v>2326</v>
      </c>
      <c r="AF43" s="9"/>
      <c r="AG43" s="9"/>
      <c r="AH43">
        <v>650</v>
      </c>
      <c r="AI43">
        <v>77</v>
      </c>
      <c r="AJ43" t="s">
        <v>2111</v>
      </c>
      <c r="AK43">
        <v>3020</v>
      </c>
      <c r="AL43" t="str">
        <f t="shared" si="1"/>
        <v>Friesland</v>
      </c>
      <c r="AM43" t="s">
        <v>2139</v>
      </c>
      <c r="AN43" t="s">
        <v>2547</v>
      </c>
      <c r="AO43" s="9"/>
      <c r="AP43" s="9"/>
      <c r="AQ43" s="9"/>
      <c r="AR43" s="9"/>
      <c r="AS43" s="9"/>
    </row>
    <row r="44" spans="20:45" s="43" customFormat="1" ht="10.5" customHeight="1" hidden="1">
      <c r="T44" s="255">
        <f>IF($G$11&gt;0,IF(ISERROR(VLOOKUP($G$11,$Z$4:$AE$2013,4,FALSE)=TRUE),"",VLOOKUP($G$11,$Z$4:$AE$2013,4,FALSE)),"")</f>
      </c>
      <c r="U44" s="256"/>
      <c r="V44" s="257"/>
      <c r="W44" s="9"/>
      <c r="X44" s="9"/>
      <c r="Y44">
        <v>600</v>
      </c>
      <c r="Z44">
        <v>300</v>
      </c>
      <c r="AA44" t="s">
        <v>825</v>
      </c>
      <c r="AB44">
        <v>3270</v>
      </c>
      <c r="AC44" t="str">
        <f t="shared" si="0"/>
        <v>Midden-Brabant</v>
      </c>
      <c r="AD44" t="s">
        <v>814</v>
      </c>
      <c r="AE44" t="s">
        <v>2326</v>
      </c>
      <c r="AF44" s="9"/>
      <c r="AG44" s="9"/>
      <c r="AH44">
        <v>650</v>
      </c>
      <c r="AI44">
        <v>89</v>
      </c>
      <c r="AJ44" t="s">
        <v>2140</v>
      </c>
      <c r="AK44">
        <v>3020</v>
      </c>
      <c r="AL44" t="str">
        <f t="shared" si="1"/>
        <v>Friesland</v>
      </c>
      <c r="AM44" t="s">
        <v>2141</v>
      </c>
      <c r="AN44" t="s">
        <v>2548</v>
      </c>
      <c r="AO44" s="9"/>
      <c r="AP44" s="9"/>
      <c r="AQ44" s="9"/>
      <c r="AR44" s="9"/>
      <c r="AS44" s="9"/>
    </row>
    <row r="45" spans="23:45" s="43" customFormat="1" ht="12" customHeight="1" hidden="1">
      <c r="W45" s="9"/>
      <c r="X45" s="9"/>
      <c r="Y45">
        <v>600</v>
      </c>
      <c r="Z45">
        <v>310</v>
      </c>
      <c r="AA45" t="s">
        <v>766</v>
      </c>
      <c r="AB45">
        <v>3170</v>
      </c>
      <c r="AC45" t="str">
        <f t="shared" si="0"/>
        <v>Zuid Holland Noord</v>
      </c>
      <c r="AD45" t="s">
        <v>815</v>
      </c>
      <c r="AE45" t="s">
        <v>2327</v>
      </c>
      <c r="AF45" s="9"/>
      <c r="AG45" s="9"/>
      <c r="AH45">
        <v>650</v>
      </c>
      <c r="AI45">
        <v>121</v>
      </c>
      <c r="AJ45" t="s">
        <v>2111</v>
      </c>
      <c r="AK45">
        <v>3020</v>
      </c>
      <c r="AL45" t="str">
        <f t="shared" si="1"/>
        <v>Friesland</v>
      </c>
      <c r="AM45" t="s">
        <v>2142</v>
      </c>
      <c r="AN45" t="s">
        <v>2549</v>
      </c>
      <c r="AO45" s="9"/>
      <c r="AP45" s="9"/>
      <c r="AQ45" s="9"/>
      <c r="AR45" s="9"/>
      <c r="AS45" s="9"/>
    </row>
    <row r="46" spans="18:45" s="43" customFormat="1" ht="12" customHeight="1" hidden="1">
      <c r="R46" s="74"/>
      <c r="T46" s="43" t="s">
        <v>1158</v>
      </c>
      <c r="Y46">
        <v>600</v>
      </c>
      <c r="Z46">
        <v>311</v>
      </c>
      <c r="AA46" t="s">
        <v>766</v>
      </c>
      <c r="AB46">
        <v>3180</v>
      </c>
      <c r="AC46" t="str">
        <f t="shared" si="0"/>
        <v>Haaglanden</v>
      </c>
      <c r="AD46" t="s">
        <v>816</v>
      </c>
      <c r="AE46" t="s">
        <v>2327</v>
      </c>
      <c r="AF46" s="9"/>
      <c r="AG46" s="9"/>
      <c r="AH46">
        <v>650</v>
      </c>
      <c r="AI46">
        <v>126</v>
      </c>
      <c r="AJ46" t="s">
        <v>2140</v>
      </c>
      <c r="AK46">
        <v>3020</v>
      </c>
      <c r="AL46" t="str">
        <f t="shared" si="1"/>
        <v>Friesland</v>
      </c>
      <c r="AM46" t="s">
        <v>2143</v>
      </c>
      <c r="AN46" t="s">
        <v>2550</v>
      </c>
      <c r="AO46" s="9"/>
      <c r="AP46" s="9"/>
      <c r="AQ46" s="9"/>
      <c r="AR46" s="9"/>
      <c r="AS46" s="9"/>
    </row>
    <row r="47" spans="1:45" s="43" customFormat="1" ht="12" customHeight="1" hidden="1">
      <c r="A47" s="73"/>
      <c r="B47" s="75"/>
      <c r="C47" s="75"/>
      <c r="D47" s="75"/>
      <c r="E47" s="73"/>
      <c r="G47" s="72"/>
      <c r="H47" s="70"/>
      <c r="J47" s="72"/>
      <c r="K47" s="24"/>
      <c r="L47" s="24"/>
      <c r="M47" s="9"/>
      <c r="N47" s="9"/>
      <c r="O47" s="24"/>
      <c r="R47" s="74"/>
      <c r="T47" s="60" t="s">
        <v>805</v>
      </c>
      <c r="U47" s="60"/>
      <c r="V47" s="60"/>
      <c r="W47" s="9"/>
      <c r="X47" s="24"/>
      <c r="Y47">
        <v>600</v>
      </c>
      <c r="Z47">
        <v>312</v>
      </c>
      <c r="AA47" t="s">
        <v>766</v>
      </c>
      <c r="AB47">
        <v>3200</v>
      </c>
      <c r="AC47" t="str">
        <f t="shared" si="0"/>
        <v>Midden-Holland</v>
      </c>
      <c r="AD47" t="s">
        <v>817</v>
      </c>
      <c r="AE47" t="s">
        <v>2327</v>
      </c>
      <c r="AF47" s="9"/>
      <c r="AG47" s="9"/>
      <c r="AH47">
        <v>650</v>
      </c>
      <c r="AI47">
        <v>129</v>
      </c>
      <c r="AJ47" t="s">
        <v>2099</v>
      </c>
      <c r="AK47">
        <v>3020</v>
      </c>
      <c r="AL47" t="str">
        <f t="shared" si="1"/>
        <v>Friesland</v>
      </c>
      <c r="AM47" t="s">
        <v>2144</v>
      </c>
      <c r="AN47" t="s">
        <v>2551</v>
      </c>
      <c r="AO47" s="9"/>
      <c r="AP47" s="9"/>
      <c r="AQ47" s="9"/>
      <c r="AR47" s="9"/>
      <c r="AS47" s="9"/>
    </row>
    <row r="48" spans="1:45" s="43" customFormat="1" ht="12.75" customHeight="1" hidden="1">
      <c r="A48" s="9"/>
      <c r="B48" s="9"/>
      <c r="C48" s="9"/>
      <c r="D48" s="9"/>
      <c r="E48" s="76"/>
      <c r="G48" s="37"/>
      <c r="H48" s="37"/>
      <c r="I48" s="77"/>
      <c r="J48" s="9"/>
      <c r="K48" s="24"/>
      <c r="L48" s="24"/>
      <c r="M48" s="9"/>
      <c r="N48" s="9"/>
      <c r="O48" s="9"/>
      <c r="R48" s="74"/>
      <c r="T48" s="255">
        <f>IF($G$11&gt;0,IF(ISERROR(VLOOKUP($G$11,$AI$4:$AJ$2013,2,FALSE)=TRUE),"",VLOOKUP($G$11,$AI$4:$AJ$2013,2,FALSE)),"")</f>
      </c>
      <c r="U48" s="256"/>
      <c r="V48" s="257"/>
      <c r="W48" s="9"/>
      <c r="X48" s="9"/>
      <c r="Y48">
        <v>600</v>
      </c>
      <c r="Z48">
        <v>313</v>
      </c>
      <c r="AA48" t="s">
        <v>766</v>
      </c>
      <c r="AB48">
        <v>3210</v>
      </c>
      <c r="AC48" t="str">
        <f t="shared" si="0"/>
        <v>Rotterdam</v>
      </c>
      <c r="AD48" t="s">
        <v>818</v>
      </c>
      <c r="AE48" t="s">
        <v>2327</v>
      </c>
      <c r="AF48" s="9"/>
      <c r="AG48" s="9"/>
      <c r="AH48">
        <v>650</v>
      </c>
      <c r="AI48">
        <v>132</v>
      </c>
      <c r="AJ48" t="s">
        <v>2099</v>
      </c>
      <c r="AK48">
        <v>3020</v>
      </c>
      <c r="AL48" t="str">
        <f t="shared" si="1"/>
        <v>Friesland</v>
      </c>
      <c r="AM48" t="s">
        <v>2145</v>
      </c>
      <c r="AN48" t="s">
        <v>2552</v>
      </c>
      <c r="AO48" s="9"/>
      <c r="AP48" s="9"/>
      <c r="AQ48" s="9"/>
      <c r="AR48" s="9"/>
      <c r="AS48" s="9"/>
    </row>
    <row r="49" spans="1:45" s="24" customFormat="1" ht="12" customHeight="1" hidden="1">
      <c r="A49" s="78"/>
      <c r="C49" s="9"/>
      <c r="D49" s="9"/>
      <c r="E49" s="9"/>
      <c r="F49" s="9"/>
      <c r="G49" s="9"/>
      <c r="H49" s="9"/>
      <c r="I49" s="9"/>
      <c r="M49" s="9"/>
      <c r="N49" s="9"/>
      <c r="P49" s="43"/>
      <c r="Q49" s="43"/>
      <c r="R49" s="74"/>
      <c r="S49" s="9"/>
      <c r="T49" s="255">
        <f>IF($G$11&gt;0,IF(ISERROR(VLOOKUP($G$11,$AI$4:$AM$2013,5,FALSE)=TRUE),"",VLOOKUP($G$11,$AI$4:$AM$2013,5,FALSE)),"")</f>
      </c>
      <c r="U49" s="256"/>
      <c r="V49" s="257"/>
      <c r="W49" s="9"/>
      <c r="X49" s="9"/>
      <c r="Y49">
        <v>600</v>
      </c>
      <c r="Z49">
        <v>314</v>
      </c>
      <c r="AA49" t="s">
        <v>766</v>
      </c>
      <c r="AB49">
        <v>3230</v>
      </c>
      <c r="AC49" t="str">
        <f t="shared" si="0"/>
        <v>Zuid-Hollandse Eilanden</v>
      </c>
      <c r="AD49" t="s">
        <v>2328</v>
      </c>
      <c r="AE49" t="s">
        <v>2327</v>
      </c>
      <c r="AF49" s="9"/>
      <c r="AG49" s="9"/>
      <c r="AH49">
        <v>650</v>
      </c>
      <c r="AI49">
        <v>133</v>
      </c>
      <c r="AJ49" t="s">
        <v>2111</v>
      </c>
      <c r="AK49">
        <v>3020</v>
      </c>
      <c r="AL49" t="str">
        <f t="shared" si="1"/>
        <v>Friesland</v>
      </c>
      <c r="AM49" t="s">
        <v>2146</v>
      </c>
      <c r="AN49" t="s">
        <v>2553</v>
      </c>
      <c r="AO49" s="9"/>
      <c r="AP49" s="9"/>
      <c r="AQ49" s="9"/>
      <c r="AR49" s="9"/>
      <c r="AS49" s="9"/>
    </row>
    <row r="50" spans="2:45" s="43" customFormat="1" ht="12.75" customHeight="1" hidden="1">
      <c r="B50" s="79"/>
      <c r="C50" s="79"/>
      <c r="D50" s="79"/>
      <c r="E50" s="79"/>
      <c r="F50" s="79"/>
      <c r="G50" s="79"/>
      <c r="H50" s="9"/>
      <c r="I50" s="9"/>
      <c r="J50" s="24"/>
      <c r="K50" s="24"/>
      <c r="L50" s="24"/>
      <c r="M50" s="9"/>
      <c r="N50" s="9"/>
      <c r="R50" s="74"/>
      <c r="T50" s="255">
        <f>IF($G$11&gt;0,IF(ISERROR(VLOOKUP($G$11,$AI$4:$AN$2013,6,FALSE)=TRUE),"",VLOOKUP($G$11,$AI$4:$AN$2013,6,FALSE)),"")</f>
      </c>
      <c r="U50" s="256"/>
      <c r="V50" s="257"/>
      <c r="W50" s="9"/>
      <c r="X50" s="9"/>
      <c r="Y50">
        <v>600</v>
      </c>
      <c r="Z50">
        <v>315</v>
      </c>
      <c r="AA50" t="s">
        <v>766</v>
      </c>
      <c r="AB50">
        <v>3240</v>
      </c>
      <c r="AC50" t="str">
        <f t="shared" si="0"/>
        <v>Waardenland</v>
      </c>
      <c r="AD50" t="s">
        <v>2329</v>
      </c>
      <c r="AE50" t="s">
        <v>2327</v>
      </c>
      <c r="AF50" s="9"/>
      <c r="AG50" s="9"/>
      <c r="AH50">
        <v>650</v>
      </c>
      <c r="AI50">
        <v>135</v>
      </c>
      <c r="AJ50" t="s">
        <v>2109</v>
      </c>
      <c r="AK50">
        <v>3030</v>
      </c>
      <c r="AL50" t="str">
        <f t="shared" si="1"/>
        <v>Drenthe</v>
      </c>
      <c r="AM50" t="s">
        <v>2147</v>
      </c>
      <c r="AN50" t="s">
        <v>2415</v>
      </c>
      <c r="AO50" s="9"/>
      <c r="AP50" s="9"/>
      <c r="AQ50" s="9"/>
      <c r="AR50" s="9"/>
      <c r="AS50" s="9"/>
    </row>
    <row r="51" spans="13:40" ht="11.25" customHeight="1" hidden="1">
      <c r="M51" s="9"/>
      <c r="P51" s="24"/>
      <c r="Q51" s="24"/>
      <c r="R51" s="74"/>
      <c r="T51" s="255">
        <f>IF($G$11&gt;0,IF(ISERROR(VLOOKUP($G$11,$AI$4:$AL$2013,4,FALSE)=TRUE),"",VLOOKUP($G$11,$AI$4:$AL$2013,4,FALSE)),"")</f>
      </c>
      <c r="U51" s="256"/>
      <c r="V51" s="257"/>
      <c r="Y51">
        <v>600</v>
      </c>
      <c r="Z51">
        <v>320</v>
      </c>
      <c r="AA51" t="s">
        <v>766</v>
      </c>
      <c r="AB51">
        <v>3010</v>
      </c>
      <c r="AC51" t="str">
        <f t="shared" si="0"/>
        <v>Groningen</v>
      </c>
      <c r="AD51" t="s">
        <v>819</v>
      </c>
      <c r="AE51" t="s">
        <v>2330</v>
      </c>
      <c r="AH51">
        <v>650</v>
      </c>
      <c r="AI51">
        <v>136</v>
      </c>
      <c r="AJ51" t="s">
        <v>2148</v>
      </c>
      <c r="AK51">
        <v>3030</v>
      </c>
      <c r="AL51" t="str">
        <f t="shared" si="1"/>
        <v>Drenthe</v>
      </c>
      <c r="AM51" t="s">
        <v>2149</v>
      </c>
      <c r="AN51" t="s">
        <v>2415</v>
      </c>
    </row>
    <row r="52" spans="11:40" ht="11.25" customHeight="1" hidden="1">
      <c r="K52" s="80"/>
      <c r="L52" s="80"/>
      <c r="M52" s="80"/>
      <c r="N52" s="80"/>
      <c r="P52" s="43"/>
      <c r="Q52" s="43"/>
      <c r="R52" s="74"/>
      <c r="Y52">
        <v>600</v>
      </c>
      <c r="Z52">
        <v>331</v>
      </c>
      <c r="AA52" t="s">
        <v>766</v>
      </c>
      <c r="AB52">
        <v>3260</v>
      </c>
      <c r="AC52" t="str">
        <f t="shared" si="0"/>
        <v>West-Brabant</v>
      </c>
      <c r="AD52" t="s">
        <v>820</v>
      </c>
      <c r="AE52" t="s">
        <v>2296</v>
      </c>
      <c r="AH52">
        <v>650</v>
      </c>
      <c r="AI52">
        <v>139</v>
      </c>
      <c r="AJ52" t="s">
        <v>20</v>
      </c>
      <c r="AK52">
        <v>3030</v>
      </c>
      <c r="AL52" t="str">
        <f t="shared" si="1"/>
        <v>Drenthe</v>
      </c>
      <c r="AM52" t="s">
        <v>2150</v>
      </c>
      <c r="AN52" t="s">
        <v>2554</v>
      </c>
    </row>
    <row r="53" spans="11:40" ht="11.25" customHeight="1" hidden="1">
      <c r="K53" s="38"/>
      <c r="L53" s="54"/>
      <c r="M53" s="54"/>
      <c r="N53" s="54"/>
      <c r="R53" s="74"/>
      <c r="Y53">
        <v>600</v>
      </c>
      <c r="Z53">
        <v>340</v>
      </c>
      <c r="AA53" t="s">
        <v>766</v>
      </c>
      <c r="AB53">
        <v>3060</v>
      </c>
      <c r="AC53" t="str">
        <f t="shared" si="0"/>
        <v>Apeldoorn Zutphen E.O.</v>
      </c>
      <c r="AD53" t="s">
        <v>821</v>
      </c>
      <c r="AE53" t="s">
        <v>2331</v>
      </c>
      <c r="AH53">
        <v>650</v>
      </c>
      <c r="AI53">
        <v>145</v>
      </c>
      <c r="AJ53" t="s">
        <v>20</v>
      </c>
      <c r="AK53">
        <v>3030</v>
      </c>
      <c r="AL53" t="str">
        <f t="shared" si="1"/>
        <v>Drenthe</v>
      </c>
      <c r="AM53" t="s">
        <v>2151</v>
      </c>
      <c r="AN53" t="s">
        <v>2555</v>
      </c>
    </row>
    <row r="54" spans="13:40" ht="11.25" customHeight="1" hidden="1">
      <c r="M54" s="9"/>
      <c r="R54" s="74"/>
      <c r="Y54">
        <v>600</v>
      </c>
      <c r="Z54">
        <v>350</v>
      </c>
      <c r="AA54" t="s">
        <v>766</v>
      </c>
      <c r="AB54">
        <v>3030</v>
      </c>
      <c r="AC54" t="str">
        <f t="shared" si="0"/>
        <v>Drenthe</v>
      </c>
      <c r="AD54" t="s">
        <v>822</v>
      </c>
      <c r="AE54" t="s">
        <v>2332</v>
      </c>
      <c r="AH54">
        <v>650</v>
      </c>
      <c r="AI54">
        <v>154</v>
      </c>
      <c r="AJ54" t="s">
        <v>2109</v>
      </c>
      <c r="AK54">
        <v>3030</v>
      </c>
      <c r="AL54" t="str">
        <f t="shared" si="1"/>
        <v>Drenthe</v>
      </c>
      <c r="AM54" t="s">
        <v>2152</v>
      </c>
      <c r="AN54" t="s">
        <v>2556</v>
      </c>
    </row>
    <row r="55" spans="6:40" ht="11.25" customHeight="1" hidden="1">
      <c r="F55" s="80"/>
      <c r="G55" s="80"/>
      <c r="H55" s="80"/>
      <c r="I55" s="80"/>
      <c r="J55" s="80"/>
      <c r="M55" s="9"/>
      <c r="R55" s="74"/>
      <c r="Y55">
        <v>600</v>
      </c>
      <c r="Z55">
        <v>360</v>
      </c>
      <c r="AA55" t="s">
        <v>811</v>
      </c>
      <c r="AB55">
        <v>3020</v>
      </c>
      <c r="AC55" t="str">
        <f t="shared" si="0"/>
        <v>Friesland</v>
      </c>
      <c r="AD55" t="s">
        <v>823</v>
      </c>
      <c r="AE55" t="s">
        <v>2333</v>
      </c>
      <c r="AH55">
        <v>650</v>
      </c>
      <c r="AI55">
        <v>156</v>
      </c>
      <c r="AJ55" t="s">
        <v>2148</v>
      </c>
      <c r="AK55">
        <v>3030</v>
      </c>
      <c r="AL55" t="str">
        <f t="shared" si="1"/>
        <v>Drenthe</v>
      </c>
      <c r="AM55" t="s">
        <v>2153</v>
      </c>
      <c r="AN55" t="s">
        <v>2557</v>
      </c>
    </row>
    <row r="56" spans="6:40" ht="11.25" customHeight="1" hidden="1">
      <c r="F56" s="54"/>
      <c r="G56" s="54"/>
      <c r="H56" s="54"/>
      <c r="I56" s="54"/>
      <c r="J56" s="54"/>
      <c r="M56" s="9"/>
      <c r="R56" s="74"/>
      <c r="S56" s="74"/>
      <c r="Y56">
        <v>600</v>
      </c>
      <c r="Z56">
        <v>370</v>
      </c>
      <c r="AA56" t="s">
        <v>766</v>
      </c>
      <c r="AB56">
        <v>3090</v>
      </c>
      <c r="AC56" t="str">
        <f t="shared" si="0"/>
        <v>Utrecht</v>
      </c>
      <c r="AD56" t="s">
        <v>824</v>
      </c>
      <c r="AE56" t="s">
        <v>2334</v>
      </c>
      <c r="AH56">
        <v>650</v>
      </c>
      <c r="AI56">
        <v>157</v>
      </c>
      <c r="AJ56" t="s">
        <v>2148</v>
      </c>
      <c r="AK56">
        <v>3030</v>
      </c>
      <c r="AL56" t="str">
        <f t="shared" si="1"/>
        <v>Drenthe</v>
      </c>
      <c r="AM56" t="s">
        <v>2154</v>
      </c>
      <c r="AN56" t="s">
        <v>2293</v>
      </c>
    </row>
    <row r="57" spans="13:40" ht="11.25" customHeight="1" hidden="1">
      <c r="M57" s="9"/>
      <c r="R57" s="74"/>
      <c r="S57" s="74"/>
      <c r="Y57">
        <v>600</v>
      </c>
      <c r="Z57">
        <v>380</v>
      </c>
      <c r="AA57" t="s">
        <v>811</v>
      </c>
      <c r="AB57">
        <v>3200</v>
      </c>
      <c r="AC57" t="str">
        <f t="shared" si="0"/>
        <v>Midden-Holland</v>
      </c>
      <c r="AD57" t="s">
        <v>2335</v>
      </c>
      <c r="AE57" t="s">
        <v>2327</v>
      </c>
      <c r="AH57">
        <v>650</v>
      </c>
      <c r="AI57">
        <v>158</v>
      </c>
      <c r="AJ57" t="s">
        <v>2148</v>
      </c>
      <c r="AK57">
        <v>3030</v>
      </c>
      <c r="AL57" t="str">
        <f t="shared" si="1"/>
        <v>Drenthe</v>
      </c>
      <c r="AM57" t="s">
        <v>2155</v>
      </c>
      <c r="AN57" t="s">
        <v>2293</v>
      </c>
    </row>
    <row r="58" spans="13:40" ht="11.25" customHeight="1" hidden="1">
      <c r="M58" s="9"/>
      <c r="P58" s="80"/>
      <c r="Q58" s="80"/>
      <c r="R58" s="74"/>
      <c r="S58" s="74"/>
      <c r="Y58">
        <v>600</v>
      </c>
      <c r="Z58">
        <v>390</v>
      </c>
      <c r="AA58" t="s">
        <v>825</v>
      </c>
      <c r="AB58">
        <v>3090</v>
      </c>
      <c r="AC58" t="str">
        <f t="shared" si="0"/>
        <v>Utrecht</v>
      </c>
      <c r="AD58" t="s">
        <v>826</v>
      </c>
      <c r="AE58" t="s">
        <v>2334</v>
      </c>
      <c r="AH58">
        <v>650</v>
      </c>
      <c r="AI58">
        <v>170</v>
      </c>
      <c r="AJ58" t="s">
        <v>2140</v>
      </c>
      <c r="AK58">
        <v>3030</v>
      </c>
      <c r="AL58" t="str">
        <f t="shared" si="1"/>
        <v>Drenthe</v>
      </c>
      <c r="AM58" t="s">
        <v>2156</v>
      </c>
      <c r="AN58" t="s">
        <v>2470</v>
      </c>
    </row>
    <row r="59" spans="13:40" ht="11.25" customHeight="1" hidden="1">
      <c r="M59" s="9"/>
      <c r="P59" s="54"/>
      <c r="Q59" s="54"/>
      <c r="R59" s="74"/>
      <c r="Y59">
        <v>600</v>
      </c>
      <c r="Z59">
        <v>401</v>
      </c>
      <c r="AA59" t="s">
        <v>766</v>
      </c>
      <c r="AB59">
        <v>3020</v>
      </c>
      <c r="AC59" t="str">
        <f t="shared" si="0"/>
        <v>Friesland</v>
      </c>
      <c r="AD59" t="s">
        <v>827</v>
      </c>
      <c r="AE59" t="s">
        <v>2336</v>
      </c>
      <c r="AH59">
        <v>650</v>
      </c>
      <c r="AI59">
        <v>171</v>
      </c>
      <c r="AJ59" t="s">
        <v>18</v>
      </c>
      <c r="AK59">
        <v>3040</v>
      </c>
      <c r="AL59" t="str">
        <f t="shared" si="1"/>
        <v>Zwolle</v>
      </c>
      <c r="AM59" t="s">
        <v>2157</v>
      </c>
      <c r="AN59" t="s">
        <v>2558</v>
      </c>
    </row>
    <row r="60" spans="13:40" ht="11.25" customHeight="1" hidden="1">
      <c r="M60" s="9"/>
      <c r="Y60">
        <v>600</v>
      </c>
      <c r="Z60">
        <v>410</v>
      </c>
      <c r="AA60" t="s">
        <v>766</v>
      </c>
      <c r="AB60">
        <v>3020</v>
      </c>
      <c r="AC60" t="str">
        <f t="shared" si="0"/>
        <v>Friesland</v>
      </c>
      <c r="AD60" t="s">
        <v>828</v>
      </c>
      <c r="AE60" t="s">
        <v>2337</v>
      </c>
      <c r="AH60">
        <v>650</v>
      </c>
      <c r="AI60">
        <v>172</v>
      </c>
      <c r="AJ60" t="s">
        <v>20</v>
      </c>
      <c r="AK60">
        <v>3030</v>
      </c>
      <c r="AL60" t="str">
        <f t="shared" si="1"/>
        <v>Drenthe</v>
      </c>
      <c r="AM60" t="s">
        <v>2158</v>
      </c>
      <c r="AN60" t="s">
        <v>2559</v>
      </c>
    </row>
    <row r="61" spans="13:40" ht="11.25" customHeight="1" hidden="1">
      <c r="M61" s="9"/>
      <c r="Y61">
        <v>600</v>
      </c>
      <c r="Z61">
        <v>420</v>
      </c>
      <c r="AA61" t="s">
        <v>766</v>
      </c>
      <c r="AB61">
        <v>3020</v>
      </c>
      <c r="AC61" t="str">
        <f t="shared" si="0"/>
        <v>Friesland</v>
      </c>
      <c r="AD61" t="s">
        <v>2338</v>
      </c>
      <c r="AE61" t="s">
        <v>2339</v>
      </c>
      <c r="AH61">
        <v>650</v>
      </c>
      <c r="AI61">
        <v>178</v>
      </c>
      <c r="AJ61" t="s">
        <v>22</v>
      </c>
      <c r="AK61">
        <v>3050</v>
      </c>
      <c r="AL61" t="str">
        <f t="shared" si="1"/>
        <v>Twente</v>
      </c>
      <c r="AM61" t="s">
        <v>2159</v>
      </c>
      <c r="AN61" t="s">
        <v>2560</v>
      </c>
    </row>
    <row r="62" spans="13:40" ht="11.25" customHeight="1" hidden="1">
      <c r="M62" s="9"/>
      <c r="Y62">
        <v>600</v>
      </c>
      <c r="Z62">
        <v>430</v>
      </c>
      <c r="AA62" t="s">
        <v>829</v>
      </c>
      <c r="AB62">
        <v>3120</v>
      </c>
      <c r="AC62" t="str">
        <f t="shared" si="0"/>
        <v>Noord-Holland Noord</v>
      </c>
      <c r="AD62" t="s">
        <v>830</v>
      </c>
      <c r="AE62" t="s">
        <v>2340</v>
      </c>
      <c r="AH62">
        <v>650</v>
      </c>
      <c r="AI62">
        <v>179</v>
      </c>
      <c r="AJ62" t="s">
        <v>2113</v>
      </c>
      <c r="AK62">
        <v>3040</v>
      </c>
      <c r="AL62" t="str">
        <f t="shared" si="1"/>
        <v>Zwolle</v>
      </c>
      <c r="AM62" t="s">
        <v>2160</v>
      </c>
      <c r="AN62" t="s">
        <v>2561</v>
      </c>
    </row>
    <row r="63" spans="13:40" ht="11.25" customHeight="1" hidden="1">
      <c r="M63" s="9"/>
      <c r="Y63">
        <v>600</v>
      </c>
      <c r="Z63">
        <v>441</v>
      </c>
      <c r="AA63" t="s">
        <v>781</v>
      </c>
      <c r="AB63">
        <v>3270</v>
      </c>
      <c r="AC63" t="str">
        <f t="shared" si="0"/>
        <v>Midden-Brabant</v>
      </c>
      <c r="AD63" t="s">
        <v>831</v>
      </c>
      <c r="AE63" t="s">
        <v>2341</v>
      </c>
      <c r="AH63">
        <v>650</v>
      </c>
      <c r="AI63">
        <v>180</v>
      </c>
      <c r="AJ63" t="s">
        <v>2111</v>
      </c>
      <c r="AK63">
        <v>3061</v>
      </c>
      <c r="AL63" t="str">
        <f t="shared" si="1"/>
        <v>Midden Ijssel</v>
      </c>
      <c r="AM63" t="s">
        <v>2161</v>
      </c>
      <c r="AN63" t="s">
        <v>2562</v>
      </c>
    </row>
    <row r="64" spans="13:40" ht="11.25" customHeight="1" hidden="1">
      <c r="M64" s="9"/>
      <c r="Y64">
        <v>600</v>
      </c>
      <c r="Z64">
        <v>450</v>
      </c>
      <c r="AA64" t="s">
        <v>737</v>
      </c>
      <c r="AB64">
        <v>3080</v>
      </c>
      <c r="AC64" t="str">
        <f t="shared" si="0"/>
        <v>Nijmegen</v>
      </c>
      <c r="AD64" t="s">
        <v>832</v>
      </c>
      <c r="AE64" t="s">
        <v>2342</v>
      </c>
      <c r="AH64">
        <v>650</v>
      </c>
      <c r="AI64">
        <v>185</v>
      </c>
      <c r="AJ64" t="s">
        <v>20</v>
      </c>
      <c r="AK64">
        <v>3040</v>
      </c>
      <c r="AL64" t="str">
        <f t="shared" si="1"/>
        <v>Zwolle</v>
      </c>
      <c r="AM64" t="s">
        <v>2162</v>
      </c>
      <c r="AN64" t="s">
        <v>2563</v>
      </c>
    </row>
    <row r="65" spans="13:40" ht="11.25" customHeight="1" hidden="1">
      <c r="M65" s="9"/>
      <c r="Y65">
        <v>600</v>
      </c>
      <c r="Z65">
        <v>451</v>
      </c>
      <c r="AA65" t="s">
        <v>737</v>
      </c>
      <c r="AB65">
        <v>3250</v>
      </c>
      <c r="AC65" t="str">
        <f t="shared" si="0"/>
        <v>Zeeland</v>
      </c>
      <c r="AD65" t="s">
        <v>833</v>
      </c>
      <c r="AE65" t="s">
        <v>2342</v>
      </c>
      <c r="AH65">
        <v>650</v>
      </c>
      <c r="AI65">
        <v>193</v>
      </c>
      <c r="AJ65" t="s">
        <v>20</v>
      </c>
      <c r="AK65">
        <v>3061</v>
      </c>
      <c r="AL65" t="str">
        <f t="shared" si="1"/>
        <v>Midden Ijssel</v>
      </c>
      <c r="AM65" t="s">
        <v>2163</v>
      </c>
      <c r="AN65" t="s">
        <v>2422</v>
      </c>
    </row>
    <row r="66" spans="13:40" ht="11.25" customHeight="1" hidden="1">
      <c r="M66" s="9"/>
      <c r="Y66">
        <v>600</v>
      </c>
      <c r="Z66">
        <v>460</v>
      </c>
      <c r="AA66" t="s">
        <v>811</v>
      </c>
      <c r="AB66">
        <v>3060</v>
      </c>
      <c r="AC66" t="str">
        <f t="shared" si="0"/>
        <v>Apeldoorn Zutphen E.O.</v>
      </c>
      <c r="AD66" t="s">
        <v>834</v>
      </c>
      <c r="AE66" t="s">
        <v>2343</v>
      </c>
      <c r="AH66">
        <v>650</v>
      </c>
      <c r="AI66">
        <v>201</v>
      </c>
      <c r="AJ66" t="s">
        <v>22</v>
      </c>
      <c r="AK66">
        <v>3050</v>
      </c>
      <c r="AL66" t="str">
        <f t="shared" si="1"/>
        <v>Twente</v>
      </c>
      <c r="AM66" t="s">
        <v>2164</v>
      </c>
      <c r="AN66" t="s">
        <v>2285</v>
      </c>
    </row>
    <row r="67" spans="13:40" ht="11.25" customHeight="1" hidden="1">
      <c r="M67" s="9"/>
      <c r="Y67">
        <v>600</v>
      </c>
      <c r="Z67">
        <v>470</v>
      </c>
      <c r="AA67" t="s">
        <v>781</v>
      </c>
      <c r="AB67">
        <v>3280</v>
      </c>
      <c r="AC67" t="str">
        <f t="shared" si="0"/>
        <v>Noordoost-Brabant</v>
      </c>
      <c r="AD67" t="s">
        <v>835</v>
      </c>
      <c r="AE67" t="s">
        <v>2344</v>
      </c>
      <c r="AH67">
        <v>650</v>
      </c>
      <c r="AI67">
        <v>204</v>
      </c>
      <c r="AJ67" t="s">
        <v>20</v>
      </c>
      <c r="AK67">
        <v>3050</v>
      </c>
      <c r="AL67" t="str">
        <f t="shared" si="1"/>
        <v>Twente</v>
      </c>
      <c r="AM67" t="s">
        <v>2165</v>
      </c>
      <c r="AN67" t="s">
        <v>2564</v>
      </c>
    </row>
    <row r="68" spans="13:40" ht="11.25" customHeight="1" hidden="1">
      <c r="M68" s="9"/>
      <c r="Y68">
        <v>600</v>
      </c>
      <c r="Z68">
        <v>471</v>
      </c>
      <c r="AA68" t="s">
        <v>781</v>
      </c>
      <c r="AB68">
        <v>3290</v>
      </c>
      <c r="AC68" t="str">
        <f t="shared" si="0"/>
        <v>Zuidoost-Brabant</v>
      </c>
      <c r="AD68" t="s">
        <v>2345</v>
      </c>
      <c r="AE68" t="s">
        <v>2346</v>
      </c>
      <c r="AH68">
        <v>650</v>
      </c>
      <c r="AI68">
        <v>207</v>
      </c>
      <c r="AJ68" t="s">
        <v>2118</v>
      </c>
      <c r="AK68">
        <v>3050</v>
      </c>
      <c r="AL68" t="str">
        <f t="shared" si="1"/>
        <v>Twente</v>
      </c>
      <c r="AM68" t="s">
        <v>2166</v>
      </c>
      <c r="AN68" t="s">
        <v>2564</v>
      </c>
    </row>
    <row r="69" spans="13:40" ht="11.25" customHeight="1" hidden="1">
      <c r="M69" s="9"/>
      <c r="Y69">
        <v>600</v>
      </c>
      <c r="Z69">
        <v>480</v>
      </c>
      <c r="AA69" t="s">
        <v>766</v>
      </c>
      <c r="AB69">
        <v>3300</v>
      </c>
      <c r="AC69" t="str">
        <f aca="true" t="shared" si="2" ref="AC69:AC132">VLOOKUP(AB69,$AP$4:$AQ$35,2,FALSE)</f>
        <v>Noord-Limburg</v>
      </c>
      <c r="AD69" t="s">
        <v>836</v>
      </c>
      <c r="AE69" t="s">
        <v>2347</v>
      </c>
      <c r="AH69">
        <v>650</v>
      </c>
      <c r="AI69">
        <v>229</v>
      </c>
      <c r="AJ69" t="s">
        <v>22</v>
      </c>
      <c r="AK69">
        <v>3050</v>
      </c>
      <c r="AL69" t="str">
        <f aca="true" t="shared" si="3" ref="AL69:AL132">VLOOKUP(AK69,$AP$4:$AQ$35,2,FALSE)</f>
        <v>Twente</v>
      </c>
      <c r="AM69" t="s">
        <v>2167</v>
      </c>
      <c r="AN69" t="s">
        <v>2354</v>
      </c>
    </row>
    <row r="70" spans="13:40" ht="11.25" customHeight="1" hidden="1">
      <c r="M70" s="9"/>
      <c r="Y70">
        <v>600</v>
      </c>
      <c r="Z70">
        <v>490</v>
      </c>
      <c r="AA70" t="s">
        <v>811</v>
      </c>
      <c r="AB70">
        <v>3090</v>
      </c>
      <c r="AC70" t="str">
        <f t="shared" si="2"/>
        <v>Utrecht</v>
      </c>
      <c r="AD70" t="s">
        <v>837</v>
      </c>
      <c r="AE70" t="s">
        <v>2348</v>
      </c>
      <c r="AH70">
        <v>650</v>
      </c>
      <c r="AI70">
        <v>231</v>
      </c>
      <c r="AJ70" t="s">
        <v>20</v>
      </c>
      <c r="AK70">
        <v>3050</v>
      </c>
      <c r="AL70" t="str">
        <f t="shared" si="3"/>
        <v>Twente</v>
      </c>
      <c r="AM70" t="s">
        <v>2168</v>
      </c>
      <c r="AN70" t="s">
        <v>2354</v>
      </c>
    </row>
    <row r="71" spans="13:40" ht="11.25" customHeight="1" hidden="1">
      <c r="M71" s="9"/>
      <c r="Y71">
        <v>600</v>
      </c>
      <c r="Z71">
        <v>500</v>
      </c>
      <c r="AA71" t="s">
        <v>799</v>
      </c>
      <c r="AB71">
        <v>3090</v>
      </c>
      <c r="AC71" t="str">
        <f t="shared" si="2"/>
        <v>Utrecht</v>
      </c>
      <c r="AD71" t="s">
        <v>838</v>
      </c>
      <c r="AE71" t="s">
        <v>2349</v>
      </c>
      <c r="AH71">
        <v>650</v>
      </c>
      <c r="AI71">
        <v>234</v>
      </c>
      <c r="AJ71" t="s">
        <v>20</v>
      </c>
      <c r="AK71">
        <v>3040</v>
      </c>
      <c r="AL71" t="str">
        <f t="shared" si="3"/>
        <v>Zwolle</v>
      </c>
      <c r="AM71" t="s">
        <v>2169</v>
      </c>
      <c r="AN71" t="s">
        <v>2565</v>
      </c>
    </row>
    <row r="72" spans="13:40" ht="11.25" customHeight="1" hidden="1">
      <c r="M72" s="9"/>
      <c r="Y72">
        <v>600</v>
      </c>
      <c r="Z72">
        <v>510</v>
      </c>
      <c r="AA72" t="s">
        <v>781</v>
      </c>
      <c r="AB72">
        <v>3160</v>
      </c>
      <c r="AC72" t="str">
        <f t="shared" si="2"/>
        <v>Amstelland En De Meerlanden</v>
      </c>
      <c r="AD72" t="s">
        <v>839</v>
      </c>
      <c r="AE72" t="s">
        <v>2303</v>
      </c>
      <c r="AH72">
        <v>650</v>
      </c>
      <c r="AI72">
        <v>249</v>
      </c>
      <c r="AJ72" t="s">
        <v>2123</v>
      </c>
      <c r="AK72">
        <v>3050</v>
      </c>
      <c r="AL72" t="str">
        <f t="shared" si="3"/>
        <v>Twente</v>
      </c>
      <c r="AM72" t="s">
        <v>2170</v>
      </c>
      <c r="AN72" t="s">
        <v>2566</v>
      </c>
    </row>
    <row r="73" spans="13:40" ht="11.25" customHeight="1" hidden="1">
      <c r="M73" s="9"/>
      <c r="Y73">
        <v>600</v>
      </c>
      <c r="Z73">
        <v>520</v>
      </c>
      <c r="AA73" t="s">
        <v>737</v>
      </c>
      <c r="AB73">
        <v>3210</v>
      </c>
      <c r="AC73" t="str">
        <f t="shared" si="2"/>
        <v>Rotterdam</v>
      </c>
      <c r="AD73" t="s">
        <v>840</v>
      </c>
      <c r="AE73" t="s">
        <v>2350</v>
      </c>
      <c r="AH73">
        <v>650</v>
      </c>
      <c r="AI73">
        <v>260</v>
      </c>
      <c r="AJ73" t="s">
        <v>18</v>
      </c>
      <c r="AK73">
        <v>3040</v>
      </c>
      <c r="AL73" t="str">
        <f t="shared" si="3"/>
        <v>Zwolle</v>
      </c>
      <c r="AM73" t="s">
        <v>2171</v>
      </c>
      <c r="AN73" t="s">
        <v>2379</v>
      </c>
    </row>
    <row r="74" spans="13:40" ht="11.25" customHeight="1" hidden="1">
      <c r="M74" s="9"/>
      <c r="Y74">
        <v>600</v>
      </c>
      <c r="Z74">
        <v>530</v>
      </c>
      <c r="AA74" t="s">
        <v>811</v>
      </c>
      <c r="AB74">
        <v>3090</v>
      </c>
      <c r="AC74" t="str">
        <f t="shared" si="2"/>
        <v>Utrecht</v>
      </c>
      <c r="AD74" t="s">
        <v>841</v>
      </c>
      <c r="AE74" t="s">
        <v>2351</v>
      </c>
      <c r="AH74">
        <v>650</v>
      </c>
      <c r="AI74">
        <v>262</v>
      </c>
      <c r="AJ74" t="s">
        <v>20</v>
      </c>
      <c r="AK74">
        <v>3040</v>
      </c>
      <c r="AL74" t="str">
        <f t="shared" si="3"/>
        <v>Zwolle</v>
      </c>
      <c r="AM74" t="s">
        <v>2172</v>
      </c>
      <c r="AN74" t="s">
        <v>2379</v>
      </c>
    </row>
    <row r="75" spans="13:40" ht="11.25" customHeight="1" hidden="1">
      <c r="M75" s="9"/>
      <c r="Y75">
        <v>600</v>
      </c>
      <c r="Z75">
        <v>531</v>
      </c>
      <c r="AA75" t="s">
        <v>811</v>
      </c>
      <c r="AB75">
        <v>3230</v>
      </c>
      <c r="AC75" t="str">
        <f t="shared" si="2"/>
        <v>Zuid-Hollandse Eilanden</v>
      </c>
      <c r="AD75" t="s">
        <v>842</v>
      </c>
      <c r="AE75" t="s">
        <v>2351</v>
      </c>
      <c r="AH75">
        <v>650</v>
      </c>
      <c r="AI75">
        <v>263</v>
      </c>
      <c r="AJ75" t="s">
        <v>20</v>
      </c>
      <c r="AK75">
        <v>3040</v>
      </c>
      <c r="AL75" t="str">
        <f t="shared" si="3"/>
        <v>Zwolle</v>
      </c>
      <c r="AM75" t="s">
        <v>2173</v>
      </c>
      <c r="AN75" t="s">
        <v>2379</v>
      </c>
    </row>
    <row r="76" spans="13:40" ht="11.25" customHeight="1" hidden="1">
      <c r="M76" s="9"/>
      <c r="Y76">
        <v>600</v>
      </c>
      <c r="Z76">
        <v>532</v>
      </c>
      <c r="AA76" t="s">
        <v>811</v>
      </c>
      <c r="AB76">
        <v>3180</v>
      </c>
      <c r="AC76" t="str">
        <f t="shared" si="2"/>
        <v>Haaglanden</v>
      </c>
      <c r="AD76" t="s">
        <v>843</v>
      </c>
      <c r="AE76" t="s">
        <v>2351</v>
      </c>
      <c r="AH76">
        <v>650</v>
      </c>
      <c r="AI76">
        <v>280</v>
      </c>
      <c r="AJ76" t="s">
        <v>20</v>
      </c>
      <c r="AK76">
        <v>3060</v>
      </c>
      <c r="AL76" t="str">
        <f t="shared" si="3"/>
        <v>Apeldoorn Zutphen E.O.</v>
      </c>
      <c r="AM76" t="s">
        <v>2174</v>
      </c>
      <c r="AN76" t="s">
        <v>2359</v>
      </c>
    </row>
    <row r="77" spans="13:40" ht="11.25" customHeight="1" hidden="1">
      <c r="M77" s="9"/>
      <c r="Y77">
        <v>600</v>
      </c>
      <c r="Z77">
        <v>533</v>
      </c>
      <c r="AA77" t="s">
        <v>811</v>
      </c>
      <c r="AB77">
        <v>3010</v>
      </c>
      <c r="AC77" t="str">
        <f t="shared" si="2"/>
        <v>Groningen</v>
      </c>
      <c r="AD77" t="s">
        <v>844</v>
      </c>
      <c r="AE77" t="s">
        <v>2351</v>
      </c>
      <c r="AH77">
        <v>650</v>
      </c>
      <c r="AI77">
        <v>284</v>
      </c>
      <c r="AJ77" t="s">
        <v>2175</v>
      </c>
      <c r="AK77">
        <v>3070</v>
      </c>
      <c r="AL77" t="str">
        <f t="shared" si="3"/>
        <v>Arnhem</v>
      </c>
      <c r="AM77" t="s">
        <v>2176</v>
      </c>
      <c r="AN77" t="s">
        <v>2283</v>
      </c>
    </row>
    <row r="78" spans="13:40" ht="11.25" customHeight="1" hidden="1">
      <c r="M78" s="9"/>
      <c r="Y78">
        <v>600</v>
      </c>
      <c r="Z78">
        <v>534</v>
      </c>
      <c r="AA78" t="s">
        <v>811</v>
      </c>
      <c r="AB78">
        <v>3040</v>
      </c>
      <c r="AC78" t="str">
        <f t="shared" si="2"/>
        <v>Zwolle</v>
      </c>
      <c r="AD78" t="s">
        <v>845</v>
      </c>
      <c r="AE78" t="s">
        <v>2351</v>
      </c>
      <c r="AH78">
        <v>650</v>
      </c>
      <c r="AI78">
        <v>286</v>
      </c>
      <c r="AJ78" t="s">
        <v>2175</v>
      </c>
      <c r="AK78">
        <v>3070</v>
      </c>
      <c r="AL78" t="str">
        <f t="shared" si="3"/>
        <v>Arnhem</v>
      </c>
      <c r="AM78" t="s">
        <v>2177</v>
      </c>
      <c r="AN78" t="s">
        <v>2283</v>
      </c>
    </row>
    <row r="79" spans="13:40" ht="11.25" customHeight="1" hidden="1">
      <c r="M79" s="9"/>
      <c r="Y79">
        <v>600</v>
      </c>
      <c r="Z79">
        <v>535</v>
      </c>
      <c r="AA79" t="s">
        <v>811</v>
      </c>
      <c r="AB79">
        <v>3280</v>
      </c>
      <c r="AC79" t="str">
        <f t="shared" si="2"/>
        <v>Noordoost-Brabant</v>
      </c>
      <c r="AD79" t="s">
        <v>846</v>
      </c>
      <c r="AE79" t="s">
        <v>2351</v>
      </c>
      <c r="AH79">
        <v>650</v>
      </c>
      <c r="AI79">
        <v>287</v>
      </c>
      <c r="AJ79" t="s">
        <v>24</v>
      </c>
      <c r="AK79">
        <v>3070</v>
      </c>
      <c r="AL79" t="str">
        <f t="shared" si="3"/>
        <v>Arnhem</v>
      </c>
      <c r="AM79" t="s">
        <v>2178</v>
      </c>
      <c r="AN79" t="s">
        <v>2283</v>
      </c>
    </row>
    <row r="80" spans="13:40" ht="11.25" customHeight="1" hidden="1">
      <c r="M80" s="9"/>
      <c r="Y80">
        <v>600</v>
      </c>
      <c r="Z80">
        <v>536</v>
      </c>
      <c r="AA80" t="s">
        <v>811</v>
      </c>
      <c r="AB80">
        <v>3060</v>
      </c>
      <c r="AC80" t="str">
        <f t="shared" si="2"/>
        <v>Apeldoorn Zutphen E.O.</v>
      </c>
      <c r="AD80" t="s">
        <v>847</v>
      </c>
      <c r="AE80" t="s">
        <v>2351</v>
      </c>
      <c r="AH80">
        <v>650</v>
      </c>
      <c r="AI80">
        <v>289</v>
      </c>
      <c r="AJ80" t="s">
        <v>2175</v>
      </c>
      <c r="AK80">
        <v>3070</v>
      </c>
      <c r="AL80" t="str">
        <f t="shared" si="3"/>
        <v>Arnhem</v>
      </c>
      <c r="AM80" t="s">
        <v>2179</v>
      </c>
      <c r="AN80" t="s">
        <v>2283</v>
      </c>
    </row>
    <row r="81" spans="13:40" ht="11.25" customHeight="1" hidden="1">
      <c r="M81" s="9"/>
      <c r="Y81">
        <v>600</v>
      </c>
      <c r="Z81">
        <v>537</v>
      </c>
      <c r="AA81" t="s">
        <v>811</v>
      </c>
      <c r="AB81">
        <v>3070</v>
      </c>
      <c r="AC81" t="str">
        <f t="shared" si="2"/>
        <v>Arnhem</v>
      </c>
      <c r="AD81" t="s">
        <v>848</v>
      </c>
      <c r="AE81" t="s">
        <v>2351</v>
      </c>
      <c r="AH81">
        <v>650</v>
      </c>
      <c r="AI81">
        <v>291</v>
      </c>
      <c r="AJ81" t="s">
        <v>2148</v>
      </c>
      <c r="AK81">
        <v>3070</v>
      </c>
      <c r="AL81" t="str">
        <f t="shared" si="3"/>
        <v>Arnhem</v>
      </c>
      <c r="AM81" t="s">
        <v>2180</v>
      </c>
      <c r="AN81" t="s">
        <v>2283</v>
      </c>
    </row>
    <row r="82" spans="13:40" ht="11.25" customHeight="1" hidden="1">
      <c r="M82" s="9"/>
      <c r="Y82">
        <v>600</v>
      </c>
      <c r="Z82">
        <v>538</v>
      </c>
      <c r="AA82" t="s">
        <v>811</v>
      </c>
      <c r="AB82">
        <v>3200</v>
      </c>
      <c r="AC82" t="str">
        <f t="shared" si="2"/>
        <v>Midden-Holland</v>
      </c>
      <c r="AD82" t="s">
        <v>849</v>
      </c>
      <c r="AE82" t="s">
        <v>2351</v>
      </c>
      <c r="AH82">
        <v>650</v>
      </c>
      <c r="AI82">
        <v>293</v>
      </c>
      <c r="AJ82" t="s">
        <v>20</v>
      </c>
      <c r="AK82">
        <v>3070</v>
      </c>
      <c r="AL82" t="str">
        <f t="shared" si="3"/>
        <v>Arnhem</v>
      </c>
      <c r="AM82" t="s">
        <v>2181</v>
      </c>
      <c r="AN82" t="s">
        <v>2377</v>
      </c>
    </row>
    <row r="83" spans="13:40" ht="11.25" customHeight="1" hidden="1">
      <c r="M83" s="9"/>
      <c r="Y83">
        <v>600</v>
      </c>
      <c r="Z83">
        <v>540</v>
      </c>
      <c r="AA83" t="s">
        <v>734</v>
      </c>
      <c r="AB83">
        <v>3090</v>
      </c>
      <c r="AC83" t="str">
        <f t="shared" si="2"/>
        <v>Utrecht</v>
      </c>
      <c r="AD83" t="s">
        <v>850</v>
      </c>
      <c r="AE83" t="s">
        <v>2352</v>
      </c>
      <c r="AH83">
        <v>650</v>
      </c>
      <c r="AI83">
        <v>296</v>
      </c>
      <c r="AJ83" t="s">
        <v>24</v>
      </c>
      <c r="AK83">
        <v>3070</v>
      </c>
      <c r="AL83" t="str">
        <f t="shared" si="3"/>
        <v>Arnhem</v>
      </c>
      <c r="AM83" t="s">
        <v>2182</v>
      </c>
      <c r="AN83" t="s">
        <v>2567</v>
      </c>
    </row>
    <row r="84" spans="13:40" ht="11.25" customHeight="1" hidden="1">
      <c r="M84" s="9"/>
      <c r="Y84">
        <v>600</v>
      </c>
      <c r="Z84">
        <v>550</v>
      </c>
      <c r="AA84" t="s">
        <v>737</v>
      </c>
      <c r="AB84">
        <v>3050</v>
      </c>
      <c r="AC84" t="str">
        <f t="shared" si="2"/>
        <v>Twente</v>
      </c>
      <c r="AD84" t="s">
        <v>2353</v>
      </c>
      <c r="AE84" t="s">
        <v>2354</v>
      </c>
      <c r="AH84">
        <v>650</v>
      </c>
      <c r="AI84">
        <v>301</v>
      </c>
      <c r="AJ84" t="s">
        <v>24</v>
      </c>
      <c r="AK84">
        <v>3070</v>
      </c>
      <c r="AL84" t="str">
        <f t="shared" si="3"/>
        <v>Arnhem</v>
      </c>
      <c r="AM84" t="s">
        <v>2183</v>
      </c>
      <c r="AN84" t="s">
        <v>2568</v>
      </c>
    </row>
    <row r="85" spans="13:40" ht="11.25" customHeight="1" hidden="1">
      <c r="M85" s="9"/>
      <c r="Y85">
        <v>600</v>
      </c>
      <c r="Z85">
        <v>560</v>
      </c>
      <c r="AA85" t="s">
        <v>737</v>
      </c>
      <c r="AB85">
        <v>3290</v>
      </c>
      <c r="AC85" t="str">
        <f t="shared" si="2"/>
        <v>Zuidoost-Brabant</v>
      </c>
      <c r="AD85" t="s">
        <v>851</v>
      </c>
      <c r="AE85" t="s">
        <v>2355</v>
      </c>
      <c r="AH85">
        <v>650</v>
      </c>
      <c r="AI85">
        <v>305</v>
      </c>
      <c r="AJ85" t="s">
        <v>18</v>
      </c>
      <c r="AK85">
        <v>3080</v>
      </c>
      <c r="AL85" t="str">
        <f t="shared" si="3"/>
        <v>Nijmegen</v>
      </c>
      <c r="AM85" t="s">
        <v>2184</v>
      </c>
      <c r="AN85" t="s">
        <v>2569</v>
      </c>
    </row>
    <row r="86" spans="13:40" ht="11.25" customHeight="1" hidden="1">
      <c r="M86" s="9"/>
      <c r="Y86">
        <v>600</v>
      </c>
      <c r="Z86">
        <v>710</v>
      </c>
      <c r="AA86" t="s">
        <v>766</v>
      </c>
      <c r="AB86">
        <v>3080</v>
      </c>
      <c r="AC86" t="str">
        <f t="shared" si="2"/>
        <v>Nijmegen</v>
      </c>
      <c r="AD86" t="s">
        <v>852</v>
      </c>
      <c r="AE86" t="s">
        <v>2356</v>
      </c>
      <c r="AH86">
        <v>650</v>
      </c>
      <c r="AI86">
        <v>307</v>
      </c>
      <c r="AJ86" t="s">
        <v>24</v>
      </c>
      <c r="AK86">
        <v>3070</v>
      </c>
      <c r="AL86" t="str">
        <f t="shared" si="3"/>
        <v>Arnhem</v>
      </c>
      <c r="AM86" t="s">
        <v>2185</v>
      </c>
      <c r="AN86" t="s">
        <v>2570</v>
      </c>
    </row>
    <row r="87" spans="13:40" ht="11.25" customHeight="1" hidden="1">
      <c r="M87" s="9"/>
      <c r="Y87">
        <v>600</v>
      </c>
      <c r="Z87">
        <v>711</v>
      </c>
      <c r="AA87" t="s">
        <v>766</v>
      </c>
      <c r="AB87">
        <v>3280</v>
      </c>
      <c r="AC87" t="str">
        <f t="shared" si="2"/>
        <v>Noordoost-Brabant</v>
      </c>
      <c r="AD87" t="s">
        <v>853</v>
      </c>
      <c r="AE87" t="s">
        <v>2356</v>
      </c>
      <c r="AH87">
        <v>650</v>
      </c>
      <c r="AI87">
        <v>317</v>
      </c>
      <c r="AJ87" t="s">
        <v>2148</v>
      </c>
      <c r="AK87">
        <v>3070</v>
      </c>
      <c r="AL87" t="str">
        <f t="shared" si="3"/>
        <v>Arnhem</v>
      </c>
      <c r="AM87" t="s">
        <v>2186</v>
      </c>
      <c r="AN87" t="s">
        <v>2571</v>
      </c>
    </row>
    <row r="88" spans="13:40" ht="11.25" customHeight="1" hidden="1">
      <c r="M88" s="9"/>
      <c r="Y88">
        <v>600</v>
      </c>
      <c r="Z88">
        <v>570</v>
      </c>
      <c r="AA88" t="s">
        <v>825</v>
      </c>
      <c r="AB88">
        <v>3010</v>
      </c>
      <c r="AC88" t="str">
        <f t="shared" si="2"/>
        <v>Groningen</v>
      </c>
      <c r="AD88" t="s">
        <v>854</v>
      </c>
      <c r="AE88" t="s">
        <v>2357</v>
      </c>
      <c r="AH88">
        <v>650</v>
      </c>
      <c r="AI88">
        <v>319</v>
      </c>
      <c r="AJ88" t="s">
        <v>20</v>
      </c>
      <c r="AK88">
        <v>3070</v>
      </c>
      <c r="AL88" t="str">
        <f t="shared" si="3"/>
        <v>Arnhem</v>
      </c>
      <c r="AM88" t="s">
        <v>2187</v>
      </c>
      <c r="AN88" t="s">
        <v>2571</v>
      </c>
    </row>
    <row r="89" spans="13:40" ht="11.25" customHeight="1" hidden="1">
      <c r="M89" s="9"/>
      <c r="Y89">
        <v>600</v>
      </c>
      <c r="Z89">
        <v>720</v>
      </c>
      <c r="AA89" t="s">
        <v>737</v>
      </c>
      <c r="AB89">
        <v>3080</v>
      </c>
      <c r="AC89" t="str">
        <f t="shared" si="2"/>
        <v>Nijmegen</v>
      </c>
      <c r="AD89" t="s">
        <v>855</v>
      </c>
      <c r="AE89" t="s">
        <v>2358</v>
      </c>
      <c r="AH89">
        <v>650</v>
      </c>
      <c r="AI89">
        <v>322</v>
      </c>
      <c r="AJ89" t="s">
        <v>2175</v>
      </c>
      <c r="AK89">
        <v>3070</v>
      </c>
      <c r="AL89" t="str">
        <f t="shared" si="3"/>
        <v>Arnhem</v>
      </c>
      <c r="AM89" t="s">
        <v>2188</v>
      </c>
      <c r="AN89" t="s">
        <v>2572</v>
      </c>
    </row>
    <row r="90" spans="13:40" ht="11.25" customHeight="1" hidden="1">
      <c r="M90" s="9"/>
      <c r="Y90">
        <v>600</v>
      </c>
      <c r="Z90">
        <v>580</v>
      </c>
      <c r="AA90" t="s">
        <v>799</v>
      </c>
      <c r="AB90">
        <v>3060</v>
      </c>
      <c r="AC90" t="str">
        <f t="shared" si="2"/>
        <v>Apeldoorn Zutphen E.O.</v>
      </c>
      <c r="AD90" t="s">
        <v>856</v>
      </c>
      <c r="AE90" t="s">
        <v>2359</v>
      </c>
      <c r="AH90">
        <v>650</v>
      </c>
      <c r="AI90">
        <v>325</v>
      </c>
      <c r="AJ90" t="s">
        <v>2099</v>
      </c>
      <c r="AK90">
        <v>3040</v>
      </c>
      <c r="AL90" t="str">
        <f t="shared" si="3"/>
        <v>Zwolle</v>
      </c>
      <c r="AM90" t="s">
        <v>2189</v>
      </c>
      <c r="AN90" t="s">
        <v>2573</v>
      </c>
    </row>
    <row r="91" spans="13:40" ht="11.25" customHeight="1" hidden="1">
      <c r="M91" s="9"/>
      <c r="Y91">
        <v>600</v>
      </c>
      <c r="Z91">
        <v>730</v>
      </c>
      <c r="AA91" t="s">
        <v>737</v>
      </c>
      <c r="AB91">
        <v>3290</v>
      </c>
      <c r="AC91" t="str">
        <f t="shared" si="2"/>
        <v>Zuidoost-Brabant</v>
      </c>
      <c r="AD91" t="s">
        <v>857</v>
      </c>
      <c r="AE91" t="s">
        <v>2360</v>
      </c>
      <c r="AH91">
        <v>650</v>
      </c>
      <c r="AI91">
        <v>326</v>
      </c>
      <c r="AJ91" t="s">
        <v>2099</v>
      </c>
      <c r="AK91">
        <v>3040</v>
      </c>
      <c r="AL91" t="str">
        <f t="shared" si="3"/>
        <v>Zwolle</v>
      </c>
      <c r="AM91" t="s">
        <v>2190</v>
      </c>
      <c r="AN91" t="s">
        <v>2526</v>
      </c>
    </row>
    <row r="92" spans="13:40" ht="11.25" customHeight="1" hidden="1">
      <c r="M92" s="9"/>
      <c r="Y92">
        <v>600</v>
      </c>
      <c r="Z92">
        <v>590</v>
      </c>
      <c r="AA92" t="s">
        <v>781</v>
      </c>
      <c r="AB92">
        <v>3090</v>
      </c>
      <c r="AC92" t="str">
        <f t="shared" si="2"/>
        <v>Utrecht</v>
      </c>
      <c r="AD92" t="s">
        <v>858</v>
      </c>
      <c r="AE92" t="s">
        <v>2361</v>
      </c>
      <c r="AH92">
        <v>650</v>
      </c>
      <c r="AI92">
        <v>327</v>
      </c>
      <c r="AJ92" t="s">
        <v>2140</v>
      </c>
      <c r="AK92">
        <v>3070</v>
      </c>
      <c r="AL92" t="str">
        <f t="shared" si="3"/>
        <v>Arnhem</v>
      </c>
      <c r="AM92" t="s">
        <v>2191</v>
      </c>
      <c r="AN92" t="s">
        <v>2364</v>
      </c>
    </row>
    <row r="93" spans="13:40" ht="11.25" customHeight="1" hidden="1">
      <c r="M93" s="9"/>
      <c r="Y93">
        <v>600</v>
      </c>
      <c r="Z93">
        <v>740</v>
      </c>
      <c r="AA93" t="s">
        <v>734</v>
      </c>
      <c r="AB93">
        <v>3220</v>
      </c>
      <c r="AC93" t="str">
        <f t="shared" si="2"/>
        <v>Nieuwe Waterweg Noord</v>
      </c>
      <c r="AD93" t="s">
        <v>859</v>
      </c>
      <c r="AE93" t="s">
        <v>2362</v>
      </c>
      <c r="AH93">
        <v>650</v>
      </c>
      <c r="AI93">
        <v>329</v>
      </c>
      <c r="AJ93" t="s">
        <v>2148</v>
      </c>
      <c r="AK93">
        <v>3080</v>
      </c>
      <c r="AL93" t="str">
        <f t="shared" si="3"/>
        <v>Nijmegen</v>
      </c>
      <c r="AM93" t="s">
        <v>2192</v>
      </c>
      <c r="AN93" t="s">
        <v>300</v>
      </c>
    </row>
    <row r="94" spans="13:40" ht="11.25" customHeight="1" hidden="1">
      <c r="M94" s="9"/>
      <c r="Y94">
        <v>600</v>
      </c>
      <c r="Z94">
        <v>600</v>
      </c>
      <c r="AA94" t="s">
        <v>781</v>
      </c>
      <c r="AB94">
        <v>3060</v>
      </c>
      <c r="AC94" t="str">
        <f t="shared" si="2"/>
        <v>Apeldoorn Zutphen E.O.</v>
      </c>
      <c r="AD94" t="s">
        <v>860</v>
      </c>
      <c r="AE94" t="s">
        <v>2363</v>
      </c>
      <c r="AH94">
        <v>650</v>
      </c>
      <c r="AI94">
        <v>330</v>
      </c>
      <c r="AJ94" t="s">
        <v>2193</v>
      </c>
      <c r="AK94">
        <v>3060</v>
      </c>
      <c r="AL94" t="str">
        <f t="shared" si="3"/>
        <v>Apeldoorn Zutphen E.O.</v>
      </c>
      <c r="AM94" t="s">
        <v>2194</v>
      </c>
      <c r="AN94" t="s">
        <v>2363</v>
      </c>
    </row>
    <row r="95" spans="13:40" ht="11.25" customHeight="1" hidden="1">
      <c r="M95" s="9"/>
      <c r="Y95">
        <v>600</v>
      </c>
      <c r="Z95">
        <v>741</v>
      </c>
      <c r="AA95" t="s">
        <v>734</v>
      </c>
      <c r="AB95">
        <v>3170</v>
      </c>
      <c r="AC95" t="str">
        <f t="shared" si="2"/>
        <v>Zuid Holland Noord</v>
      </c>
      <c r="AD95" t="s">
        <v>861</v>
      </c>
      <c r="AE95" t="s">
        <v>2319</v>
      </c>
      <c r="AH95">
        <v>650</v>
      </c>
      <c r="AI95">
        <v>331</v>
      </c>
      <c r="AJ95" t="s">
        <v>2099</v>
      </c>
      <c r="AK95">
        <v>3060</v>
      </c>
      <c r="AL95" t="str">
        <f t="shared" si="3"/>
        <v>Apeldoorn Zutphen E.O.</v>
      </c>
      <c r="AM95" t="s">
        <v>2195</v>
      </c>
      <c r="AN95" t="s">
        <v>2363</v>
      </c>
    </row>
    <row r="96" spans="13:40" ht="11.25" customHeight="1" hidden="1">
      <c r="M96" s="9"/>
      <c r="Y96">
        <v>600</v>
      </c>
      <c r="Z96">
        <v>742</v>
      </c>
      <c r="AA96" t="s">
        <v>734</v>
      </c>
      <c r="AB96">
        <v>3180</v>
      </c>
      <c r="AC96" t="str">
        <f t="shared" si="2"/>
        <v>Haaglanden</v>
      </c>
      <c r="AD96" t="s">
        <v>862</v>
      </c>
      <c r="AE96" t="s">
        <v>2323</v>
      </c>
      <c r="AH96">
        <v>650</v>
      </c>
      <c r="AI96">
        <v>332</v>
      </c>
      <c r="AJ96" t="s">
        <v>2099</v>
      </c>
      <c r="AK96">
        <v>3060</v>
      </c>
      <c r="AL96" t="str">
        <f t="shared" si="3"/>
        <v>Apeldoorn Zutphen E.O.</v>
      </c>
      <c r="AM96" t="s">
        <v>2196</v>
      </c>
      <c r="AN96" t="s">
        <v>301</v>
      </c>
    </row>
    <row r="97" spans="13:40" ht="11.25" customHeight="1" hidden="1">
      <c r="M97" s="9"/>
      <c r="Y97">
        <v>600</v>
      </c>
      <c r="Z97">
        <v>601</v>
      </c>
      <c r="AA97" t="s">
        <v>781</v>
      </c>
      <c r="AB97">
        <v>3090</v>
      </c>
      <c r="AC97" t="str">
        <f t="shared" si="2"/>
        <v>Utrecht</v>
      </c>
      <c r="AD97" t="s">
        <v>863</v>
      </c>
      <c r="AE97" t="s">
        <v>2348</v>
      </c>
      <c r="AH97">
        <v>650</v>
      </c>
      <c r="AI97">
        <v>338</v>
      </c>
      <c r="AJ97" t="s">
        <v>2130</v>
      </c>
      <c r="AK97">
        <v>3070</v>
      </c>
      <c r="AL97" t="str">
        <f t="shared" si="3"/>
        <v>Arnhem</v>
      </c>
      <c r="AM97" t="s">
        <v>2197</v>
      </c>
      <c r="AN97" t="s">
        <v>302</v>
      </c>
    </row>
    <row r="98" spans="13:40" ht="11.25" customHeight="1" hidden="1">
      <c r="M98" s="9"/>
      <c r="Y98">
        <v>600</v>
      </c>
      <c r="Z98">
        <v>602</v>
      </c>
      <c r="AA98" t="s">
        <v>781</v>
      </c>
      <c r="AB98">
        <v>3090</v>
      </c>
      <c r="AC98" t="str">
        <f t="shared" si="2"/>
        <v>Utrecht</v>
      </c>
      <c r="AD98" t="s">
        <v>864</v>
      </c>
      <c r="AE98" t="s">
        <v>2348</v>
      </c>
      <c r="AH98">
        <v>650</v>
      </c>
      <c r="AI98">
        <v>345</v>
      </c>
      <c r="AJ98" t="s">
        <v>18</v>
      </c>
      <c r="AK98">
        <v>3040</v>
      </c>
      <c r="AL98" t="str">
        <f t="shared" si="3"/>
        <v>Zwolle</v>
      </c>
      <c r="AM98" t="s">
        <v>2198</v>
      </c>
      <c r="AN98" t="s">
        <v>303</v>
      </c>
    </row>
    <row r="99" spans="13:40" ht="11.25" customHeight="1" hidden="1">
      <c r="M99" s="9"/>
      <c r="Y99">
        <v>600</v>
      </c>
      <c r="Z99">
        <v>750</v>
      </c>
      <c r="AA99" t="s">
        <v>770</v>
      </c>
      <c r="AB99">
        <v>3070</v>
      </c>
      <c r="AC99" t="str">
        <f t="shared" si="2"/>
        <v>Arnhem</v>
      </c>
      <c r="AD99" t="s">
        <v>865</v>
      </c>
      <c r="AE99" t="s">
        <v>2364</v>
      </c>
      <c r="AH99">
        <v>650</v>
      </c>
      <c r="AI99">
        <v>346</v>
      </c>
      <c r="AJ99" t="s">
        <v>18</v>
      </c>
      <c r="AK99">
        <v>3040</v>
      </c>
      <c r="AL99" t="str">
        <f t="shared" si="3"/>
        <v>Zwolle</v>
      </c>
      <c r="AM99" t="s">
        <v>2199</v>
      </c>
      <c r="AN99" t="s">
        <v>303</v>
      </c>
    </row>
    <row r="100" spans="13:40" ht="11.25" customHeight="1" hidden="1">
      <c r="M100" s="9"/>
      <c r="Y100">
        <v>600</v>
      </c>
      <c r="Z100">
        <v>603</v>
      </c>
      <c r="AA100" t="s">
        <v>781</v>
      </c>
      <c r="AB100">
        <v>3120</v>
      </c>
      <c r="AC100" t="str">
        <f t="shared" si="2"/>
        <v>Noord-Holland Noord</v>
      </c>
      <c r="AD100" t="s">
        <v>866</v>
      </c>
      <c r="AE100" t="s">
        <v>2365</v>
      </c>
      <c r="AH100">
        <v>650</v>
      </c>
      <c r="AI100">
        <v>347</v>
      </c>
      <c r="AJ100" t="s">
        <v>22</v>
      </c>
      <c r="AK100">
        <v>3060</v>
      </c>
      <c r="AL100" t="str">
        <f t="shared" si="3"/>
        <v>Apeldoorn Zutphen E.O.</v>
      </c>
      <c r="AM100" t="s">
        <v>2200</v>
      </c>
      <c r="AN100" t="s">
        <v>304</v>
      </c>
    </row>
    <row r="101" spans="13:40" ht="11.25" customHeight="1" hidden="1">
      <c r="M101" s="9"/>
      <c r="Y101">
        <v>600</v>
      </c>
      <c r="Z101">
        <v>751</v>
      </c>
      <c r="AA101" t="s">
        <v>770</v>
      </c>
      <c r="AB101">
        <v>3080</v>
      </c>
      <c r="AC101" t="str">
        <f t="shared" si="2"/>
        <v>Nijmegen</v>
      </c>
      <c r="AD101" t="s">
        <v>867</v>
      </c>
      <c r="AE101" t="s">
        <v>2364</v>
      </c>
      <c r="AH101">
        <v>650</v>
      </c>
      <c r="AI101">
        <v>348</v>
      </c>
      <c r="AJ101" t="s">
        <v>2140</v>
      </c>
      <c r="AK101">
        <v>3060</v>
      </c>
      <c r="AL101" t="str">
        <f t="shared" si="3"/>
        <v>Apeldoorn Zutphen E.O.</v>
      </c>
      <c r="AM101" t="s">
        <v>2201</v>
      </c>
      <c r="AN101" t="s">
        <v>305</v>
      </c>
    </row>
    <row r="102" spans="13:40" ht="11.25" customHeight="1" hidden="1">
      <c r="M102" s="9"/>
      <c r="Y102">
        <v>600</v>
      </c>
      <c r="Z102">
        <v>604</v>
      </c>
      <c r="AA102" t="s">
        <v>781</v>
      </c>
      <c r="AB102">
        <v>3160</v>
      </c>
      <c r="AC102" t="str">
        <f t="shared" si="2"/>
        <v>Amstelland En De Meerlanden</v>
      </c>
      <c r="AD102" t="s">
        <v>868</v>
      </c>
      <c r="AE102" t="s">
        <v>2366</v>
      </c>
      <c r="AH102">
        <v>650</v>
      </c>
      <c r="AI102">
        <v>352</v>
      </c>
      <c r="AJ102" t="s">
        <v>2202</v>
      </c>
      <c r="AK102">
        <v>3080</v>
      </c>
      <c r="AL102" t="str">
        <f t="shared" si="3"/>
        <v>Nijmegen</v>
      </c>
      <c r="AM102" t="s">
        <v>2203</v>
      </c>
      <c r="AN102" t="s">
        <v>306</v>
      </c>
    </row>
    <row r="103" spans="13:40" ht="11.25" customHeight="1" hidden="1">
      <c r="M103" s="9"/>
      <c r="Y103">
        <v>600</v>
      </c>
      <c r="Z103">
        <v>760</v>
      </c>
      <c r="AA103" t="s">
        <v>737</v>
      </c>
      <c r="AB103">
        <v>3210</v>
      </c>
      <c r="AC103" t="str">
        <f t="shared" si="2"/>
        <v>Rotterdam</v>
      </c>
      <c r="AD103" t="s">
        <v>869</v>
      </c>
      <c r="AE103" t="s">
        <v>2350</v>
      </c>
      <c r="AH103">
        <v>650</v>
      </c>
      <c r="AI103">
        <v>353</v>
      </c>
      <c r="AJ103" t="s">
        <v>18</v>
      </c>
      <c r="AK103">
        <v>3070</v>
      </c>
      <c r="AL103" t="str">
        <f t="shared" si="3"/>
        <v>Arnhem</v>
      </c>
      <c r="AM103" t="s">
        <v>2204</v>
      </c>
      <c r="AN103" t="s">
        <v>307</v>
      </c>
    </row>
    <row r="104" spans="13:40" ht="11.25" customHeight="1" hidden="1">
      <c r="M104" s="9"/>
      <c r="Y104">
        <v>600</v>
      </c>
      <c r="Z104">
        <v>761</v>
      </c>
      <c r="AA104" t="s">
        <v>737</v>
      </c>
      <c r="AB104">
        <v>3190</v>
      </c>
      <c r="AC104" t="str">
        <f t="shared" si="2"/>
        <v>Delft Westland Oostland</v>
      </c>
      <c r="AD104" t="s">
        <v>870</v>
      </c>
      <c r="AE104" t="s">
        <v>2350</v>
      </c>
      <c r="AH104">
        <v>650</v>
      </c>
      <c r="AI104">
        <v>355</v>
      </c>
      <c r="AJ104" t="s">
        <v>2111</v>
      </c>
      <c r="AK104">
        <v>3280</v>
      </c>
      <c r="AL104" t="str">
        <f t="shared" si="3"/>
        <v>Noordoost-Brabant</v>
      </c>
      <c r="AM104" t="s">
        <v>2205</v>
      </c>
      <c r="AN104" t="s">
        <v>308</v>
      </c>
    </row>
    <row r="105" spans="13:40" ht="11.25" customHeight="1" hidden="1">
      <c r="M105" s="9"/>
      <c r="Y105">
        <v>600</v>
      </c>
      <c r="Z105">
        <v>610</v>
      </c>
      <c r="AA105" t="s">
        <v>740</v>
      </c>
      <c r="AB105">
        <v>3180</v>
      </c>
      <c r="AC105" t="str">
        <f t="shared" si="2"/>
        <v>Haaglanden</v>
      </c>
      <c r="AD105" t="s">
        <v>871</v>
      </c>
      <c r="AE105" t="s">
        <v>2323</v>
      </c>
      <c r="AH105">
        <v>650</v>
      </c>
      <c r="AI105">
        <v>356</v>
      </c>
      <c r="AJ105" t="s">
        <v>2148</v>
      </c>
      <c r="AK105">
        <v>3080</v>
      </c>
      <c r="AL105" t="str">
        <f t="shared" si="3"/>
        <v>Nijmegen</v>
      </c>
      <c r="AM105" t="s">
        <v>2206</v>
      </c>
      <c r="AN105" t="s">
        <v>2342</v>
      </c>
    </row>
    <row r="106" spans="13:40" ht="11.25" customHeight="1" hidden="1">
      <c r="M106" s="9"/>
      <c r="Y106">
        <v>600</v>
      </c>
      <c r="Z106">
        <v>762</v>
      </c>
      <c r="AA106" t="s">
        <v>737</v>
      </c>
      <c r="AB106">
        <v>3220</v>
      </c>
      <c r="AC106" t="str">
        <f t="shared" si="2"/>
        <v>Nieuwe Waterweg Noord</v>
      </c>
      <c r="AD106" t="s">
        <v>872</v>
      </c>
      <c r="AE106" t="s">
        <v>2350</v>
      </c>
      <c r="AH106">
        <v>650</v>
      </c>
      <c r="AI106">
        <v>357</v>
      </c>
      <c r="AJ106" t="s">
        <v>24</v>
      </c>
      <c r="AK106">
        <v>3070</v>
      </c>
      <c r="AL106" t="str">
        <f t="shared" si="3"/>
        <v>Arnhem</v>
      </c>
      <c r="AM106" t="s">
        <v>2207</v>
      </c>
      <c r="AN106" t="s">
        <v>2376</v>
      </c>
    </row>
    <row r="107" spans="13:40" ht="11.25" customHeight="1" hidden="1">
      <c r="M107" s="9"/>
      <c r="Y107">
        <v>600</v>
      </c>
      <c r="Z107">
        <v>770</v>
      </c>
      <c r="AA107" t="s">
        <v>781</v>
      </c>
      <c r="AB107">
        <v>3190</v>
      </c>
      <c r="AC107" t="str">
        <f t="shared" si="2"/>
        <v>Delft Westland Oostland</v>
      </c>
      <c r="AD107" t="s">
        <v>873</v>
      </c>
      <c r="AE107" t="s">
        <v>2367</v>
      </c>
      <c r="AH107">
        <v>650</v>
      </c>
      <c r="AI107">
        <v>358</v>
      </c>
      <c r="AJ107" t="s">
        <v>18</v>
      </c>
      <c r="AK107">
        <v>3080</v>
      </c>
      <c r="AL107" t="str">
        <f t="shared" si="3"/>
        <v>Nijmegen</v>
      </c>
      <c r="AM107" t="s">
        <v>2160</v>
      </c>
      <c r="AN107" t="s">
        <v>309</v>
      </c>
    </row>
    <row r="108" spans="13:40" ht="11.25" customHeight="1" hidden="1">
      <c r="M108" s="9"/>
      <c r="Y108">
        <v>600</v>
      </c>
      <c r="Z108">
        <v>620</v>
      </c>
      <c r="AA108" t="s">
        <v>734</v>
      </c>
      <c r="AB108">
        <v>3230</v>
      </c>
      <c r="AC108" t="str">
        <f t="shared" si="2"/>
        <v>Zuid-Hollandse Eilanden</v>
      </c>
      <c r="AD108" t="s">
        <v>874</v>
      </c>
      <c r="AE108" t="s">
        <v>2368</v>
      </c>
      <c r="AH108">
        <v>650</v>
      </c>
      <c r="AI108">
        <v>360</v>
      </c>
      <c r="AJ108" t="s">
        <v>2099</v>
      </c>
      <c r="AK108">
        <v>3060</v>
      </c>
      <c r="AL108" t="str">
        <f t="shared" si="3"/>
        <v>Apeldoorn Zutphen E.O.</v>
      </c>
      <c r="AM108" t="s">
        <v>2208</v>
      </c>
      <c r="AN108" t="s">
        <v>310</v>
      </c>
    </row>
    <row r="109" spans="13:40" ht="11.25" customHeight="1" hidden="1">
      <c r="M109" s="9"/>
      <c r="Y109">
        <v>600</v>
      </c>
      <c r="Z109">
        <v>771</v>
      </c>
      <c r="AA109" t="s">
        <v>781</v>
      </c>
      <c r="AB109">
        <v>3180</v>
      </c>
      <c r="AC109" t="str">
        <f t="shared" si="2"/>
        <v>Haaglanden</v>
      </c>
      <c r="AD109" t="s">
        <v>875</v>
      </c>
      <c r="AE109" t="s">
        <v>2367</v>
      </c>
      <c r="AH109">
        <v>650</v>
      </c>
      <c r="AI109">
        <v>361</v>
      </c>
      <c r="AJ109" t="s">
        <v>20</v>
      </c>
      <c r="AK109">
        <v>3060</v>
      </c>
      <c r="AL109" t="str">
        <f t="shared" si="3"/>
        <v>Apeldoorn Zutphen E.O.</v>
      </c>
      <c r="AM109" t="s">
        <v>2209</v>
      </c>
      <c r="AN109" t="s">
        <v>310</v>
      </c>
    </row>
    <row r="110" spans="13:40" ht="11.25" customHeight="1" hidden="1">
      <c r="M110" s="9"/>
      <c r="Y110">
        <v>600</v>
      </c>
      <c r="Z110">
        <v>772</v>
      </c>
      <c r="AA110" t="s">
        <v>781</v>
      </c>
      <c r="AB110">
        <v>3170</v>
      </c>
      <c r="AC110" t="str">
        <f t="shared" si="2"/>
        <v>Zuid Holland Noord</v>
      </c>
      <c r="AD110" t="s">
        <v>876</v>
      </c>
      <c r="AE110" t="s">
        <v>2367</v>
      </c>
      <c r="AH110">
        <v>650</v>
      </c>
      <c r="AI110">
        <v>364</v>
      </c>
      <c r="AJ110" t="s">
        <v>2202</v>
      </c>
      <c r="AK110">
        <v>3080</v>
      </c>
      <c r="AL110" t="str">
        <f t="shared" si="3"/>
        <v>Nijmegen</v>
      </c>
      <c r="AM110" t="s">
        <v>2210</v>
      </c>
      <c r="AN110" t="s">
        <v>311</v>
      </c>
    </row>
    <row r="111" spans="13:40" ht="11.25" customHeight="1" hidden="1">
      <c r="M111" s="9"/>
      <c r="Y111">
        <v>600</v>
      </c>
      <c r="Z111">
        <v>630</v>
      </c>
      <c r="AA111" t="s">
        <v>737</v>
      </c>
      <c r="AB111">
        <v>3260</v>
      </c>
      <c r="AC111" t="str">
        <f t="shared" si="2"/>
        <v>West-Brabant</v>
      </c>
      <c r="AD111" t="s">
        <v>877</v>
      </c>
      <c r="AE111" t="s">
        <v>2369</v>
      </c>
      <c r="AH111">
        <v>650</v>
      </c>
      <c r="AI111">
        <v>366</v>
      </c>
      <c r="AJ111" t="s">
        <v>18</v>
      </c>
      <c r="AK111">
        <v>3080</v>
      </c>
      <c r="AL111" t="str">
        <f t="shared" si="3"/>
        <v>Nijmegen</v>
      </c>
      <c r="AM111" t="s">
        <v>2211</v>
      </c>
      <c r="AN111" t="s">
        <v>312</v>
      </c>
    </row>
    <row r="112" spans="13:40" ht="11.25" customHeight="1" hidden="1">
      <c r="M112" s="9"/>
      <c r="Y112">
        <v>600</v>
      </c>
      <c r="Z112">
        <v>773</v>
      </c>
      <c r="AA112" t="s">
        <v>781</v>
      </c>
      <c r="AB112">
        <v>3230</v>
      </c>
      <c r="AC112" t="str">
        <f t="shared" si="2"/>
        <v>Zuid-Hollandse Eilanden</v>
      </c>
      <c r="AD112" t="s">
        <v>878</v>
      </c>
      <c r="AE112" t="s">
        <v>2367</v>
      </c>
      <c r="AH112">
        <v>650</v>
      </c>
      <c r="AI112">
        <v>369</v>
      </c>
      <c r="AJ112" t="s">
        <v>2099</v>
      </c>
      <c r="AK112">
        <v>3040</v>
      </c>
      <c r="AL112" t="str">
        <f t="shared" si="3"/>
        <v>Zwolle</v>
      </c>
      <c r="AM112" t="s">
        <v>2212</v>
      </c>
      <c r="AN112" t="s">
        <v>2409</v>
      </c>
    </row>
    <row r="113" spans="13:40" ht="11.25" customHeight="1" hidden="1">
      <c r="M113" s="9"/>
      <c r="Y113">
        <v>600</v>
      </c>
      <c r="Z113">
        <v>631</v>
      </c>
      <c r="AA113" t="s">
        <v>737</v>
      </c>
      <c r="AB113">
        <v>3270</v>
      </c>
      <c r="AC113" t="str">
        <f t="shared" si="2"/>
        <v>Midden-Brabant</v>
      </c>
      <c r="AD113" t="s">
        <v>879</v>
      </c>
      <c r="AE113" t="s">
        <v>2326</v>
      </c>
      <c r="AH113">
        <v>650</v>
      </c>
      <c r="AI113">
        <v>381</v>
      </c>
      <c r="AJ113" t="s">
        <v>18</v>
      </c>
      <c r="AK113">
        <v>3080</v>
      </c>
      <c r="AL113" t="str">
        <f t="shared" si="3"/>
        <v>Nijmegen</v>
      </c>
      <c r="AM113" t="s">
        <v>2213</v>
      </c>
      <c r="AN113" t="s">
        <v>2430</v>
      </c>
    </row>
    <row r="114" spans="13:40" ht="11.25" customHeight="1" hidden="1">
      <c r="M114" s="9"/>
      <c r="Y114">
        <v>600</v>
      </c>
      <c r="Z114">
        <v>774</v>
      </c>
      <c r="AA114" t="s">
        <v>781</v>
      </c>
      <c r="AB114">
        <v>3220</v>
      </c>
      <c r="AC114" t="str">
        <f t="shared" si="2"/>
        <v>Nieuwe Waterweg Noord</v>
      </c>
      <c r="AD114" t="s">
        <v>880</v>
      </c>
      <c r="AE114" t="s">
        <v>2367</v>
      </c>
      <c r="AH114">
        <v>650</v>
      </c>
      <c r="AI114">
        <v>384</v>
      </c>
      <c r="AJ114" t="s">
        <v>2202</v>
      </c>
      <c r="AK114">
        <v>3040</v>
      </c>
      <c r="AL114" t="str">
        <f t="shared" si="3"/>
        <v>Zwolle</v>
      </c>
      <c r="AM114" t="s">
        <v>2214</v>
      </c>
      <c r="AN114" t="s">
        <v>313</v>
      </c>
    </row>
    <row r="115" spans="13:40" ht="11.25" customHeight="1" hidden="1">
      <c r="M115" s="9"/>
      <c r="Y115">
        <v>600</v>
      </c>
      <c r="Z115">
        <v>640</v>
      </c>
      <c r="AA115" t="s">
        <v>734</v>
      </c>
      <c r="AB115">
        <v>3260</v>
      </c>
      <c r="AC115" t="str">
        <f t="shared" si="2"/>
        <v>West-Brabant</v>
      </c>
      <c r="AD115" t="s">
        <v>881</v>
      </c>
      <c r="AE115" t="s">
        <v>2370</v>
      </c>
      <c r="AH115">
        <v>650</v>
      </c>
      <c r="AI115">
        <v>385</v>
      </c>
      <c r="AJ115" t="s">
        <v>2202</v>
      </c>
      <c r="AK115">
        <v>3040</v>
      </c>
      <c r="AL115" t="str">
        <f t="shared" si="3"/>
        <v>Zwolle</v>
      </c>
      <c r="AM115" t="s">
        <v>2215</v>
      </c>
      <c r="AN115" t="s">
        <v>314</v>
      </c>
    </row>
    <row r="116" spans="13:40" ht="11.25" customHeight="1" hidden="1">
      <c r="M116" s="9"/>
      <c r="Y116">
        <v>600</v>
      </c>
      <c r="Z116">
        <v>780</v>
      </c>
      <c r="AA116" t="s">
        <v>734</v>
      </c>
      <c r="AB116">
        <v>3150</v>
      </c>
      <c r="AC116" t="str">
        <f t="shared" si="2"/>
        <v>Amsterdam</v>
      </c>
      <c r="AD116" t="s">
        <v>882</v>
      </c>
      <c r="AE116" t="s">
        <v>2371</v>
      </c>
      <c r="AH116">
        <v>650</v>
      </c>
      <c r="AI116">
        <v>405</v>
      </c>
      <c r="AJ116" t="s">
        <v>2123</v>
      </c>
      <c r="AK116">
        <v>3280</v>
      </c>
      <c r="AL116" t="str">
        <f t="shared" si="3"/>
        <v>Noordoost-Brabant</v>
      </c>
      <c r="AM116" t="s">
        <v>2216</v>
      </c>
      <c r="AN116" t="s">
        <v>315</v>
      </c>
    </row>
    <row r="117" spans="13:40" ht="11.25" customHeight="1" hidden="1">
      <c r="M117" s="9"/>
      <c r="Y117">
        <v>600</v>
      </c>
      <c r="Z117">
        <v>650</v>
      </c>
      <c r="AA117" t="s">
        <v>737</v>
      </c>
      <c r="AB117">
        <v>3280</v>
      </c>
      <c r="AC117" t="str">
        <f t="shared" si="2"/>
        <v>Noordoost-Brabant</v>
      </c>
      <c r="AD117" t="s">
        <v>883</v>
      </c>
      <c r="AE117" t="s">
        <v>2286</v>
      </c>
      <c r="AH117">
        <v>650</v>
      </c>
      <c r="AI117">
        <v>412</v>
      </c>
      <c r="AJ117" t="s">
        <v>2099</v>
      </c>
      <c r="AK117">
        <v>3080</v>
      </c>
      <c r="AL117" t="str">
        <f t="shared" si="3"/>
        <v>Nijmegen</v>
      </c>
      <c r="AM117" t="s">
        <v>2217</v>
      </c>
      <c r="AN117" t="s">
        <v>316</v>
      </c>
    </row>
    <row r="118" spans="13:40" ht="11.25" customHeight="1" hidden="1">
      <c r="M118" s="9"/>
      <c r="Y118">
        <v>600</v>
      </c>
      <c r="Z118">
        <v>790</v>
      </c>
      <c r="AA118" t="s">
        <v>734</v>
      </c>
      <c r="AB118">
        <v>3150</v>
      </c>
      <c r="AC118" t="str">
        <f t="shared" si="2"/>
        <v>Amsterdam</v>
      </c>
      <c r="AD118" t="s">
        <v>884</v>
      </c>
      <c r="AE118" t="s">
        <v>2371</v>
      </c>
      <c r="AH118">
        <v>650</v>
      </c>
      <c r="AI118">
        <v>418</v>
      </c>
      <c r="AJ118" t="s">
        <v>2140</v>
      </c>
      <c r="AK118">
        <v>3060</v>
      </c>
      <c r="AL118" t="str">
        <f t="shared" si="3"/>
        <v>Apeldoorn Zutphen E.O.</v>
      </c>
      <c r="AM118" t="s">
        <v>2218</v>
      </c>
      <c r="AN118" t="s">
        <v>2449</v>
      </c>
    </row>
    <row r="119" spans="13:40" ht="11.25" customHeight="1" hidden="1">
      <c r="M119" s="9"/>
      <c r="Y119">
        <v>600</v>
      </c>
      <c r="Z119">
        <v>651</v>
      </c>
      <c r="AA119" t="s">
        <v>737</v>
      </c>
      <c r="AB119">
        <v>3290</v>
      </c>
      <c r="AC119" t="str">
        <f t="shared" si="2"/>
        <v>Zuidoost-Brabant</v>
      </c>
      <c r="AD119" t="s">
        <v>885</v>
      </c>
      <c r="AE119" t="s">
        <v>2372</v>
      </c>
      <c r="AH119">
        <v>650</v>
      </c>
      <c r="AI119">
        <v>421</v>
      </c>
      <c r="AJ119" t="s">
        <v>2111</v>
      </c>
      <c r="AK119">
        <v>3060</v>
      </c>
      <c r="AL119" t="str">
        <f t="shared" si="3"/>
        <v>Apeldoorn Zutphen E.O.</v>
      </c>
      <c r="AM119" t="s">
        <v>2219</v>
      </c>
      <c r="AN119" t="s">
        <v>317</v>
      </c>
    </row>
    <row r="120" spans="13:40" ht="11.25" customHeight="1" hidden="1">
      <c r="M120" s="9"/>
      <c r="Y120">
        <v>600</v>
      </c>
      <c r="Z120">
        <v>800</v>
      </c>
      <c r="AA120" t="s">
        <v>829</v>
      </c>
      <c r="AB120">
        <v>3240</v>
      </c>
      <c r="AC120" t="str">
        <f t="shared" si="2"/>
        <v>Waardenland</v>
      </c>
      <c r="AD120" t="s">
        <v>886</v>
      </c>
      <c r="AE120" t="s">
        <v>2373</v>
      </c>
      <c r="AH120">
        <v>650</v>
      </c>
      <c r="AI120">
        <v>422</v>
      </c>
      <c r="AJ120" t="s">
        <v>2120</v>
      </c>
      <c r="AK120">
        <v>3010</v>
      </c>
      <c r="AL120" t="str">
        <f t="shared" si="3"/>
        <v>Groningen</v>
      </c>
      <c r="AM120" t="s">
        <v>2220</v>
      </c>
      <c r="AN120" t="s">
        <v>2398</v>
      </c>
    </row>
    <row r="121" spans="13:40" ht="11.25" customHeight="1" hidden="1">
      <c r="M121" s="9"/>
      <c r="Y121">
        <v>600</v>
      </c>
      <c r="Z121">
        <v>660</v>
      </c>
      <c r="AA121" t="s">
        <v>734</v>
      </c>
      <c r="AB121">
        <v>3010</v>
      </c>
      <c r="AC121" t="str">
        <f t="shared" si="2"/>
        <v>Groningen</v>
      </c>
      <c r="AD121" t="s">
        <v>887</v>
      </c>
      <c r="AE121" t="s">
        <v>2374</v>
      </c>
      <c r="AH121">
        <v>650</v>
      </c>
      <c r="AI121">
        <v>424</v>
      </c>
      <c r="AJ121" t="s">
        <v>2202</v>
      </c>
      <c r="AK121">
        <v>3080</v>
      </c>
      <c r="AL121" t="str">
        <f t="shared" si="3"/>
        <v>Nijmegen</v>
      </c>
      <c r="AM121" t="s">
        <v>2221</v>
      </c>
      <c r="AN121" t="s">
        <v>318</v>
      </c>
    </row>
    <row r="122" spans="13:40" ht="11.25" customHeight="1" hidden="1">
      <c r="M122" s="9"/>
      <c r="Y122">
        <v>600</v>
      </c>
      <c r="Z122">
        <v>670</v>
      </c>
      <c r="AA122" t="s">
        <v>734</v>
      </c>
      <c r="AB122">
        <v>3010</v>
      </c>
      <c r="AC122" t="str">
        <f t="shared" si="2"/>
        <v>Groningen</v>
      </c>
      <c r="AD122" t="s">
        <v>888</v>
      </c>
      <c r="AE122" t="s">
        <v>2375</v>
      </c>
      <c r="AH122">
        <v>650</v>
      </c>
      <c r="AI122">
        <v>438</v>
      </c>
      <c r="AJ122" t="s">
        <v>2099</v>
      </c>
      <c r="AK122">
        <v>3060</v>
      </c>
      <c r="AL122" t="str">
        <f t="shared" si="3"/>
        <v>Apeldoorn Zutphen E.O.</v>
      </c>
      <c r="AM122" t="s">
        <v>2222</v>
      </c>
      <c r="AN122" t="s">
        <v>2331</v>
      </c>
    </row>
    <row r="123" spans="13:40" ht="11.25" customHeight="1" hidden="1">
      <c r="M123" s="9"/>
      <c r="Y123">
        <v>600</v>
      </c>
      <c r="Z123">
        <v>680</v>
      </c>
      <c r="AA123" t="s">
        <v>734</v>
      </c>
      <c r="AB123">
        <v>3070</v>
      </c>
      <c r="AC123" t="str">
        <f t="shared" si="2"/>
        <v>Arnhem</v>
      </c>
      <c r="AD123" t="s">
        <v>889</v>
      </c>
      <c r="AE123" t="s">
        <v>2376</v>
      </c>
      <c r="AH123">
        <v>650</v>
      </c>
      <c r="AI123">
        <v>439</v>
      </c>
      <c r="AJ123" t="s">
        <v>2116</v>
      </c>
      <c r="AK123">
        <v>3070</v>
      </c>
      <c r="AL123" t="str">
        <f t="shared" si="3"/>
        <v>Arnhem</v>
      </c>
      <c r="AM123" t="s">
        <v>2223</v>
      </c>
      <c r="AN123" t="s">
        <v>319</v>
      </c>
    </row>
    <row r="124" spans="13:40" ht="11.25" customHeight="1" hidden="1">
      <c r="M124" s="9"/>
      <c r="Y124">
        <v>600</v>
      </c>
      <c r="Z124">
        <v>690</v>
      </c>
      <c r="AA124" t="s">
        <v>781</v>
      </c>
      <c r="AB124">
        <v>3210</v>
      </c>
      <c r="AC124" t="str">
        <f t="shared" si="2"/>
        <v>Rotterdam</v>
      </c>
      <c r="AD124" t="s">
        <v>890</v>
      </c>
      <c r="AE124" t="s">
        <v>2350</v>
      </c>
      <c r="AH124">
        <v>650</v>
      </c>
      <c r="AI124">
        <v>444</v>
      </c>
      <c r="AJ124" t="s">
        <v>20</v>
      </c>
      <c r="AK124">
        <v>3090</v>
      </c>
      <c r="AL124" t="str">
        <f t="shared" si="3"/>
        <v>Utrecht</v>
      </c>
      <c r="AM124" t="s">
        <v>2224</v>
      </c>
      <c r="AN124" t="s">
        <v>2334</v>
      </c>
    </row>
    <row r="125" spans="13:40" ht="11.25" customHeight="1" hidden="1">
      <c r="M125" s="9"/>
      <c r="Y125">
        <v>600</v>
      </c>
      <c r="Z125">
        <v>691</v>
      </c>
      <c r="AA125" t="s">
        <v>781</v>
      </c>
      <c r="AB125">
        <v>3230</v>
      </c>
      <c r="AC125" t="str">
        <f t="shared" si="2"/>
        <v>Zuid-Hollandse Eilanden</v>
      </c>
      <c r="AD125" t="s">
        <v>891</v>
      </c>
      <c r="AE125" t="s">
        <v>2350</v>
      </c>
      <c r="AH125">
        <v>650</v>
      </c>
      <c r="AI125">
        <v>448</v>
      </c>
      <c r="AJ125" t="s">
        <v>2109</v>
      </c>
      <c r="AK125">
        <v>3090</v>
      </c>
      <c r="AL125" t="str">
        <f t="shared" si="3"/>
        <v>Utrecht</v>
      </c>
      <c r="AM125" t="s">
        <v>2225</v>
      </c>
      <c r="AN125" t="s">
        <v>2334</v>
      </c>
    </row>
    <row r="126" spans="13:40" ht="11.25" customHeight="1" hidden="1">
      <c r="M126" s="9"/>
      <c r="Y126">
        <v>600</v>
      </c>
      <c r="Z126">
        <v>700</v>
      </c>
      <c r="AA126" t="s">
        <v>811</v>
      </c>
      <c r="AB126">
        <v>3070</v>
      </c>
      <c r="AC126" t="str">
        <f t="shared" si="2"/>
        <v>Arnhem</v>
      </c>
      <c r="AD126" t="s">
        <v>892</v>
      </c>
      <c r="AE126" t="s">
        <v>2377</v>
      </c>
      <c r="AH126">
        <v>650</v>
      </c>
      <c r="AI126">
        <v>450</v>
      </c>
      <c r="AJ126" t="s">
        <v>2226</v>
      </c>
      <c r="AK126">
        <v>3090</v>
      </c>
      <c r="AL126" t="str">
        <f t="shared" si="3"/>
        <v>Utrecht</v>
      </c>
      <c r="AM126" t="s">
        <v>2227</v>
      </c>
      <c r="AN126" t="s">
        <v>2334</v>
      </c>
    </row>
    <row r="127" spans="13:40" ht="11.25" customHeight="1" hidden="1">
      <c r="M127" s="9"/>
      <c r="Y127">
        <v>600</v>
      </c>
      <c r="Z127">
        <v>810</v>
      </c>
      <c r="AA127" t="s">
        <v>766</v>
      </c>
      <c r="AB127">
        <v>3280</v>
      </c>
      <c r="AC127" t="str">
        <f t="shared" si="2"/>
        <v>Noordoost-Brabant</v>
      </c>
      <c r="AD127" t="s">
        <v>893</v>
      </c>
      <c r="AE127" t="s">
        <v>2378</v>
      </c>
      <c r="AH127">
        <v>650</v>
      </c>
      <c r="AI127">
        <v>451</v>
      </c>
      <c r="AJ127" t="s">
        <v>20</v>
      </c>
      <c r="AK127">
        <v>3090</v>
      </c>
      <c r="AL127" t="str">
        <f t="shared" si="3"/>
        <v>Utrecht</v>
      </c>
      <c r="AM127" t="s">
        <v>2228</v>
      </c>
      <c r="AN127" t="s">
        <v>2381</v>
      </c>
    </row>
    <row r="128" spans="13:40" ht="11.25" customHeight="1" hidden="1">
      <c r="M128" s="9"/>
      <c r="Y128">
        <v>600</v>
      </c>
      <c r="Z128">
        <v>820</v>
      </c>
      <c r="AA128" t="s">
        <v>829</v>
      </c>
      <c r="AB128">
        <v>3040</v>
      </c>
      <c r="AC128" t="str">
        <f t="shared" si="2"/>
        <v>Zwolle</v>
      </c>
      <c r="AD128" t="s">
        <v>894</v>
      </c>
      <c r="AE128" t="s">
        <v>2379</v>
      </c>
      <c r="AH128">
        <v>650</v>
      </c>
      <c r="AI128">
        <v>452</v>
      </c>
      <c r="AJ128" t="s">
        <v>2175</v>
      </c>
      <c r="AK128">
        <v>3110</v>
      </c>
      <c r="AL128" t="str">
        <f t="shared" si="3"/>
        <v>'T Gooi</v>
      </c>
      <c r="AM128" t="s">
        <v>2229</v>
      </c>
      <c r="AN128" t="s">
        <v>2381</v>
      </c>
    </row>
    <row r="129" spans="13:40" ht="11.25" customHeight="1" hidden="1">
      <c r="M129" s="9"/>
      <c r="Y129">
        <v>600</v>
      </c>
      <c r="Z129">
        <v>830</v>
      </c>
      <c r="AA129" t="s">
        <v>740</v>
      </c>
      <c r="AB129">
        <v>3100</v>
      </c>
      <c r="AC129" t="str">
        <f t="shared" si="2"/>
        <v>Flevoland</v>
      </c>
      <c r="AD129" t="s">
        <v>895</v>
      </c>
      <c r="AE129" t="s">
        <v>2380</v>
      </c>
      <c r="AH129">
        <v>650</v>
      </c>
      <c r="AI129">
        <v>455</v>
      </c>
      <c r="AJ129" t="s">
        <v>2226</v>
      </c>
      <c r="AK129">
        <v>3090</v>
      </c>
      <c r="AL129" t="str">
        <f t="shared" si="3"/>
        <v>Utrecht</v>
      </c>
      <c r="AM129" t="s">
        <v>2230</v>
      </c>
      <c r="AN129" t="s">
        <v>320</v>
      </c>
    </row>
    <row r="130" spans="13:40" ht="11.25" customHeight="1" hidden="1">
      <c r="M130" s="9"/>
      <c r="Y130">
        <v>600</v>
      </c>
      <c r="Z130">
        <v>840</v>
      </c>
      <c r="AA130" t="s">
        <v>829</v>
      </c>
      <c r="AB130">
        <v>3090</v>
      </c>
      <c r="AC130" t="str">
        <f t="shared" si="2"/>
        <v>Utrecht</v>
      </c>
      <c r="AD130" t="s">
        <v>896</v>
      </c>
      <c r="AE130" t="s">
        <v>2381</v>
      </c>
      <c r="AH130">
        <v>650</v>
      </c>
      <c r="AI130">
        <v>462</v>
      </c>
      <c r="AJ130" t="s">
        <v>2226</v>
      </c>
      <c r="AK130">
        <v>3090</v>
      </c>
      <c r="AL130" t="str">
        <f t="shared" si="3"/>
        <v>Utrecht</v>
      </c>
      <c r="AM130" t="s">
        <v>2231</v>
      </c>
      <c r="AN130" t="s">
        <v>321</v>
      </c>
    </row>
    <row r="131" spans="13:40" ht="11.25" customHeight="1" hidden="1">
      <c r="M131" s="9"/>
      <c r="Y131">
        <v>600</v>
      </c>
      <c r="Z131">
        <v>850</v>
      </c>
      <c r="AA131" t="s">
        <v>811</v>
      </c>
      <c r="AB131">
        <v>3210</v>
      </c>
      <c r="AC131" t="str">
        <f t="shared" si="2"/>
        <v>Rotterdam</v>
      </c>
      <c r="AD131" t="s">
        <v>2382</v>
      </c>
      <c r="AE131" t="s">
        <v>2350</v>
      </c>
      <c r="AH131">
        <v>650</v>
      </c>
      <c r="AI131">
        <v>463</v>
      </c>
      <c r="AJ131" t="s">
        <v>2226</v>
      </c>
      <c r="AK131">
        <v>3090</v>
      </c>
      <c r="AL131" t="str">
        <f t="shared" si="3"/>
        <v>Utrecht</v>
      </c>
      <c r="AM131" t="s">
        <v>2232</v>
      </c>
      <c r="AN131" t="s">
        <v>2401</v>
      </c>
    </row>
    <row r="132" spans="13:40" ht="11.25" customHeight="1" hidden="1">
      <c r="M132" s="9"/>
      <c r="Y132">
        <v>600</v>
      </c>
      <c r="Z132">
        <v>851</v>
      </c>
      <c r="AA132" t="s">
        <v>811</v>
      </c>
      <c r="AB132">
        <v>3240</v>
      </c>
      <c r="AC132" t="str">
        <f t="shared" si="2"/>
        <v>Waardenland</v>
      </c>
      <c r="AD132" t="s">
        <v>2383</v>
      </c>
      <c r="AE132" t="s">
        <v>2384</v>
      </c>
      <c r="AH132">
        <v>650</v>
      </c>
      <c r="AI132">
        <v>464</v>
      </c>
      <c r="AJ132" t="s">
        <v>2123</v>
      </c>
      <c r="AK132">
        <v>3090</v>
      </c>
      <c r="AL132" t="str">
        <f t="shared" si="3"/>
        <v>Utrecht</v>
      </c>
      <c r="AM132" t="s">
        <v>2233</v>
      </c>
      <c r="AN132" t="s">
        <v>2401</v>
      </c>
    </row>
    <row r="133" spans="13:40" ht="11.25" customHeight="1" hidden="1">
      <c r="M133" s="9"/>
      <c r="Y133">
        <v>600</v>
      </c>
      <c r="Z133">
        <v>852</v>
      </c>
      <c r="AA133" t="s">
        <v>811</v>
      </c>
      <c r="AB133">
        <v>3220</v>
      </c>
      <c r="AC133" t="str">
        <f aca="true" t="shared" si="4" ref="AC133:AC196">VLOOKUP(AB133,$AP$4:$AQ$35,2,FALSE)</f>
        <v>Nieuwe Waterweg Noord</v>
      </c>
      <c r="AD133" t="s">
        <v>2385</v>
      </c>
      <c r="AE133" t="s">
        <v>2384</v>
      </c>
      <c r="AH133">
        <v>650</v>
      </c>
      <c r="AI133">
        <v>468</v>
      </c>
      <c r="AJ133" t="s">
        <v>2099</v>
      </c>
      <c r="AK133">
        <v>3090</v>
      </c>
      <c r="AL133" t="str">
        <f aca="true" t="shared" si="5" ref="AL133:AL196">VLOOKUP(AK133,$AP$4:$AQ$35,2,FALSE)</f>
        <v>Utrecht</v>
      </c>
      <c r="AM133" t="s">
        <v>2234</v>
      </c>
      <c r="AN133" t="s">
        <v>2309</v>
      </c>
    </row>
    <row r="134" spans="13:40" ht="11.25" customHeight="1" hidden="1">
      <c r="M134" s="9"/>
      <c r="Y134">
        <v>600</v>
      </c>
      <c r="Z134">
        <v>860</v>
      </c>
      <c r="AA134" t="s">
        <v>829</v>
      </c>
      <c r="AB134">
        <v>3120</v>
      </c>
      <c r="AC134" t="str">
        <f t="shared" si="4"/>
        <v>Noord-Holland Noord</v>
      </c>
      <c r="AD134" t="s">
        <v>897</v>
      </c>
      <c r="AE134" t="s">
        <v>2386</v>
      </c>
      <c r="AH134">
        <v>650</v>
      </c>
      <c r="AI134">
        <v>473</v>
      </c>
      <c r="AJ134" t="s">
        <v>2226</v>
      </c>
      <c r="AK134">
        <v>3090</v>
      </c>
      <c r="AL134" t="str">
        <f t="shared" si="5"/>
        <v>Utrecht</v>
      </c>
      <c r="AM134" t="s">
        <v>2235</v>
      </c>
      <c r="AN134" t="s">
        <v>322</v>
      </c>
    </row>
    <row r="135" spans="13:40" ht="11.25" customHeight="1" hidden="1">
      <c r="M135" s="9"/>
      <c r="Y135">
        <v>600</v>
      </c>
      <c r="Z135">
        <v>861</v>
      </c>
      <c r="AA135" t="s">
        <v>829</v>
      </c>
      <c r="AB135">
        <v>3130</v>
      </c>
      <c r="AC135" t="str">
        <f t="shared" si="4"/>
        <v>Kennemerland</v>
      </c>
      <c r="AD135" t="s">
        <v>898</v>
      </c>
      <c r="AE135" t="s">
        <v>2386</v>
      </c>
      <c r="AH135">
        <v>650</v>
      </c>
      <c r="AI135">
        <v>476</v>
      </c>
      <c r="AJ135" t="s">
        <v>2226</v>
      </c>
      <c r="AK135">
        <v>3090</v>
      </c>
      <c r="AL135" t="str">
        <f t="shared" si="5"/>
        <v>Utrecht</v>
      </c>
      <c r="AM135" t="s">
        <v>2236</v>
      </c>
      <c r="AN135" t="s">
        <v>323</v>
      </c>
    </row>
    <row r="136" spans="13:40" ht="11.25" customHeight="1" hidden="1">
      <c r="M136" s="9"/>
      <c r="Y136">
        <v>600</v>
      </c>
      <c r="Z136">
        <v>870</v>
      </c>
      <c r="AA136" t="s">
        <v>811</v>
      </c>
      <c r="AB136">
        <v>3270</v>
      </c>
      <c r="AC136" t="str">
        <f t="shared" si="4"/>
        <v>Midden-Brabant</v>
      </c>
      <c r="AD136" t="s">
        <v>2387</v>
      </c>
      <c r="AE136" t="s">
        <v>2388</v>
      </c>
      <c r="AH136">
        <v>650</v>
      </c>
      <c r="AI136">
        <v>477</v>
      </c>
      <c r="AJ136" t="s">
        <v>2226</v>
      </c>
      <c r="AK136">
        <v>3090</v>
      </c>
      <c r="AL136" t="str">
        <f t="shared" si="5"/>
        <v>Utrecht</v>
      </c>
      <c r="AM136" t="s">
        <v>2237</v>
      </c>
      <c r="AN136" t="s">
        <v>323</v>
      </c>
    </row>
    <row r="137" spans="13:40" ht="11.25" customHeight="1" hidden="1">
      <c r="M137" s="9"/>
      <c r="Y137">
        <v>600</v>
      </c>
      <c r="Z137">
        <v>880</v>
      </c>
      <c r="AA137" t="s">
        <v>734</v>
      </c>
      <c r="AB137">
        <v>3010</v>
      </c>
      <c r="AC137" t="str">
        <f t="shared" si="4"/>
        <v>Groningen</v>
      </c>
      <c r="AD137" t="s">
        <v>899</v>
      </c>
      <c r="AE137" t="s">
        <v>2389</v>
      </c>
      <c r="AH137">
        <v>650</v>
      </c>
      <c r="AI137">
        <v>484</v>
      </c>
      <c r="AJ137" t="s">
        <v>2226</v>
      </c>
      <c r="AK137">
        <v>3090</v>
      </c>
      <c r="AL137" t="str">
        <f t="shared" si="5"/>
        <v>Utrecht</v>
      </c>
      <c r="AM137" t="s">
        <v>2238</v>
      </c>
      <c r="AN137" t="s">
        <v>324</v>
      </c>
    </row>
    <row r="138" spans="13:40" ht="11.25" customHeight="1" hidden="1">
      <c r="M138" s="9"/>
      <c r="Y138">
        <v>600</v>
      </c>
      <c r="Z138">
        <v>881</v>
      </c>
      <c r="AA138" t="s">
        <v>825</v>
      </c>
      <c r="AB138">
        <v>3100</v>
      </c>
      <c r="AC138" t="str">
        <f t="shared" si="4"/>
        <v>Flevoland</v>
      </c>
      <c r="AD138" t="s">
        <v>900</v>
      </c>
      <c r="AE138" t="s">
        <v>2390</v>
      </c>
      <c r="AH138">
        <v>650</v>
      </c>
      <c r="AI138">
        <v>486</v>
      </c>
      <c r="AJ138" t="s">
        <v>2226</v>
      </c>
      <c r="AK138">
        <v>3090</v>
      </c>
      <c r="AL138" t="str">
        <f t="shared" si="5"/>
        <v>Utrecht</v>
      </c>
      <c r="AM138" t="s">
        <v>2239</v>
      </c>
      <c r="AN138" t="s">
        <v>325</v>
      </c>
    </row>
    <row r="139" spans="13:40" ht="11.25" customHeight="1" hidden="1">
      <c r="M139" s="9"/>
      <c r="Y139">
        <v>600</v>
      </c>
      <c r="Z139">
        <v>882</v>
      </c>
      <c r="AA139" t="s">
        <v>825</v>
      </c>
      <c r="AB139">
        <v>3060</v>
      </c>
      <c r="AC139" t="str">
        <f t="shared" si="4"/>
        <v>Apeldoorn Zutphen E.O.</v>
      </c>
      <c r="AD139" t="s">
        <v>901</v>
      </c>
      <c r="AE139" t="s">
        <v>2359</v>
      </c>
      <c r="AH139">
        <v>650</v>
      </c>
      <c r="AI139">
        <v>487</v>
      </c>
      <c r="AJ139" t="s">
        <v>2226</v>
      </c>
      <c r="AK139">
        <v>3090</v>
      </c>
      <c r="AL139" t="str">
        <f t="shared" si="5"/>
        <v>Utrecht</v>
      </c>
      <c r="AM139" t="s">
        <v>2240</v>
      </c>
      <c r="AN139" t="s">
        <v>325</v>
      </c>
    </row>
    <row r="140" spans="13:40" ht="11.25" customHeight="1" hidden="1">
      <c r="M140" s="9"/>
      <c r="Y140">
        <v>600</v>
      </c>
      <c r="Z140">
        <v>883</v>
      </c>
      <c r="AA140" t="s">
        <v>825</v>
      </c>
      <c r="AB140">
        <v>3070</v>
      </c>
      <c r="AC140" t="str">
        <f t="shared" si="4"/>
        <v>Arnhem</v>
      </c>
      <c r="AD140" t="s">
        <v>902</v>
      </c>
      <c r="AE140" t="s">
        <v>2391</v>
      </c>
      <c r="AH140">
        <v>650</v>
      </c>
      <c r="AI140">
        <v>489</v>
      </c>
      <c r="AJ140" t="s">
        <v>2226</v>
      </c>
      <c r="AK140">
        <v>3090</v>
      </c>
      <c r="AL140" t="str">
        <f t="shared" si="5"/>
        <v>Utrecht</v>
      </c>
      <c r="AM140" t="s">
        <v>2241</v>
      </c>
      <c r="AN140" t="s">
        <v>326</v>
      </c>
    </row>
    <row r="141" spans="13:40" ht="11.25" customHeight="1" hidden="1">
      <c r="M141" s="9"/>
      <c r="Y141">
        <v>600</v>
      </c>
      <c r="Z141">
        <v>884</v>
      </c>
      <c r="AA141" t="s">
        <v>734</v>
      </c>
      <c r="AB141">
        <v>3090</v>
      </c>
      <c r="AC141" t="str">
        <f t="shared" si="4"/>
        <v>Utrecht</v>
      </c>
      <c r="AD141" t="s">
        <v>903</v>
      </c>
      <c r="AE141" t="s">
        <v>2392</v>
      </c>
      <c r="AH141">
        <v>650</v>
      </c>
      <c r="AI141">
        <v>492</v>
      </c>
      <c r="AJ141" t="s">
        <v>2123</v>
      </c>
      <c r="AK141">
        <v>3090</v>
      </c>
      <c r="AL141" t="str">
        <f t="shared" si="5"/>
        <v>Utrecht</v>
      </c>
      <c r="AM141" t="s">
        <v>2242</v>
      </c>
      <c r="AN141" t="s">
        <v>2392</v>
      </c>
    </row>
    <row r="142" spans="13:40" ht="11.25" customHeight="1" hidden="1">
      <c r="M142" s="9"/>
      <c r="Y142">
        <v>600</v>
      </c>
      <c r="Z142">
        <v>885</v>
      </c>
      <c r="AA142" t="s">
        <v>734</v>
      </c>
      <c r="AB142">
        <v>3120</v>
      </c>
      <c r="AC142" t="str">
        <f t="shared" si="4"/>
        <v>Noord-Holland Noord</v>
      </c>
      <c r="AD142" t="s">
        <v>904</v>
      </c>
      <c r="AE142" t="s">
        <v>2393</v>
      </c>
      <c r="AH142">
        <v>650</v>
      </c>
      <c r="AI142">
        <v>495</v>
      </c>
      <c r="AJ142" t="s">
        <v>2226</v>
      </c>
      <c r="AK142">
        <v>3090</v>
      </c>
      <c r="AL142" t="str">
        <f t="shared" si="5"/>
        <v>Utrecht</v>
      </c>
      <c r="AM142" t="s">
        <v>2243</v>
      </c>
      <c r="AN142" t="s">
        <v>327</v>
      </c>
    </row>
    <row r="143" spans="13:40" ht="11.25" customHeight="1" hidden="1">
      <c r="M143" s="9"/>
      <c r="Y143">
        <v>600</v>
      </c>
      <c r="Z143">
        <v>886</v>
      </c>
      <c r="AA143" t="s">
        <v>825</v>
      </c>
      <c r="AB143">
        <v>3170</v>
      </c>
      <c r="AC143" t="str">
        <f t="shared" si="4"/>
        <v>Zuid Holland Noord</v>
      </c>
      <c r="AD143" t="s">
        <v>905</v>
      </c>
      <c r="AE143" t="s">
        <v>2394</v>
      </c>
      <c r="AH143">
        <v>650</v>
      </c>
      <c r="AI143">
        <v>496</v>
      </c>
      <c r="AJ143" t="s">
        <v>2226</v>
      </c>
      <c r="AK143">
        <v>3090</v>
      </c>
      <c r="AL143" t="str">
        <f t="shared" si="5"/>
        <v>Utrecht</v>
      </c>
      <c r="AM143" t="s">
        <v>2244</v>
      </c>
      <c r="AN143" t="s">
        <v>327</v>
      </c>
    </row>
    <row r="144" spans="13:40" ht="11.25" customHeight="1" hidden="1">
      <c r="M144" s="9"/>
      <c r="Y144">
        <v>600</v>
      </c>
      <c r="Z144">
        <v>887</v>
      </c>
      <c r="AA144" t="s">
        <v>825</v>
      </c>
      <c r="AB144">
        <v>3190</v>
      </c>
      <c r="AC144" t="str">
        <f t="shared" si="4"/>
        <v>Delft Westland Oostland</v>
      </c>
      <c r="AD144" t="s">
        <v>906</v>
      </c>
      <c r="AE144" t="s">
        <v>2395</v>
      </c>
      <c r="AH144">
        <v>650</v>
      </c>
      <c r="AI144">
        <v>504</v>
      </c>
      <c r="AJ144" t="s">
        <v>2102</v>
      </c>
      <c r="AK144">
        <v>3090</v>
      </c>
      <c r="AL144" t="str">
        <f t="shared" si="5"/>
        <v>Utrecht</v>
      </c>
      <c r="AM144" t="s">
        <v>2245</v>
      </c>
      <c r="AN144" t="s">
        <v>328</v>
      </c>
    </row>
    <row r="145" spans="13:40" ht="11.25" customHeight="1" hidden="1">
      <c r="M145" s="9"/>
      <c r="Y145">
        <v>600</v>
      </c>
      <c r="Z145">
        <v>888</v>
      </c>
      <c r="AA145" t="s">
        <v>734</v>
      </c>
      <c r="AB145">
        <v>3240</v>
      </c>
      <c r="AC145" t="str">
        <f t="shared" si="4"/>
        <v>Waardenland</v>
      </c>
      <c r="AD145" t="s">
        <v>907</v>
      </c>
      <c r="AE145" t="s">
        <v>2396</v>
      </c>
      <c r="AH145">
        <v>650</v>
      </c>
      <c r="AI145">
        <v>509</v>
      </c>
      <c r="AJ145" t="s">
        <v>2226</v>
      </c>
      <c r="AK145">
        <v>3090</v>
      </c>
      <c r="AL145" t="str">
        <f t="shared" si="5"/>
        <v>Utrecht</v>
      </c>
      <c r="AM145" t="s">
        <v>2246</v>
      </c>
      <c r="AN145" t="s">
        <v>2349</v>
      </c>
    </row>
    <row r="146" spans="13:40" ht="11.25" customHeight="1" hidden="1">
      <c r="M146" s="9"/>
      <c r="Y146">
        <v>600</v>
      </c>
      <c r="Z146">
        <v>890</v>
      </c>
      <c r="AA146" t="s">
        <v>829</v>
      </c>
      <c r="AB146">
        <v>3040</v>
      </c>
      <c r="AC146" t="str">
        <f t="shared" si="4"/>
        <v>Zwolle</v>
      </c>
      <c r="AD146" t="s">
        <v>908</v>
      </c>
      <c r="AE146" t="s">
        <v>2397</v>
      </c>
      <c r="AH146">
        <v>650</v>
      </c>
      <c r="AI146">
        <v>513</v>
      </c>
      <c r="AJ146" t="s">
        <v>2116</v>
      </c>
      <c r="AK146">
        <v>3090</v>
      </c>
      <c r="AL146" t="str">
        <f t="shared" si="5"/>
        <v>Utrecht</v>
      </c>
      <c r="AM146" t="s">
        <v>2247</v>
      </c>
      <c r="AN146" t="s">
        <v>2348</v>
      </c>
    </row>
    <row r="147" spans="13:40" ht="11.25" customHeight="1" hidden="1">
      <c r="M147" s="9"/>
      <c r="Y147">
        <v>600</v>
      </c>
      <c r="Z147">
        <v>891</v>
      </c>
      <c r="AA147" t="s">
        <v>829</v>
      </c>
      <c r="AB147">
        <v>3070</v>
      </c>
      <c r="AC147" t="str">
        <f t="shared" si="4"/>
        <v>Arnhem</v>
      </c>
      <c r="AD147" t="s">
        <v>909</v>
      </c>
      <c r="AE147" t="s">
        <v>2397</v>
      </c>
      <c r="AH147">
        <v>650</v>
      </c>
      <c r="AI147">
        <v>530</v>
      </c>
      <c r="AJ147" t="s">
        <v>2248</v>
      </c>
      <c r="AK147">
        <v>3120</v>
      </c>
      <c r="AL147" t="str">
        <f t="shared" si="5"/>
        <v>Noord-Holland Noord</v>
      </c>
      <c r="AM147" t="s">
        <v>2249</v>
      </c>
      <c r="AN147" t="s">
        <v>329</v>
      </c>
    </row>
    <row r="148" spans="13:40" ht="11.25" customHeight="1" hidden="1">
      <c r="M148" s="9"/>
      <c r="Y148">
        <v>600</v>
      </c>
      <c r="Z148">
        <v>900</v>
      </c>
      <c r="AA148" t="s">
        <v>811</v>
      </c>
      <c r="AB148">
        <v>3070</v>
      </c>
      <c r="AC148" t="str">
        <f t="shared" si="4"/>
        <v>Arnhem</v>
      </c>
      <c r="AD148" t="s">
        <v>910</v>
      </c>
      <c r="AE148" t="s">
        <v>2398</v>
      </c>
      <c r="AH148">
        <v>650</v>
      </c>
      <c r="AI148">
        <v>535</v>
      </c>
      <c r="AJ148" t="s">
        <v>2116</v>
      </c>
      <c r="AK148">
        <v>3120</v>
      </c>
      <c r="AL148" t="str">
        <f t="shared" si="5"/>
        <v>Noord-Holland Noord</v>
      </c>
      <c r="AM148" t="s">
        <v>2250</v>
      </c>
      <c r="AN148" t="s">
        <v>2305</v>
      </c>
    </row>
    <row r="149" spans="13:40" ht="11.25" customHeight="1" hidden="1">
      <c r="M149" s="9"/>
      <c r="Y149">
        <v>600</v>
      </c>
      <c r="Z149">
        <v>910</v>
      </c>
      <c r="AA149" t="s">
        <v>825</v>
      </c>
      <c r="AB149">
        <v>3070</v>
      </c>
      <c r="AC149" t="str">
        <f t="shared" si="4"/>
        <v>Arnhem</v>
      </c>
      <c r="AD149" t="s">
        <v>2399</v>
      </c>
      <c r="AE149" t="s">
        <v>2283</v>
      </c>
      <c r="AH149">
        <v>650</v>
      </c>
      <c r="AI149">
        <v>544</v>
      </c>
      <c r="AJ149" t="s">
        <v>20</v>
      </c>
      <c r="AK149">
        <v>3130</v>
      </c>
      <c r="AL149" t="str">
        <f t="shared" si="5"/>
        <v>Kennemerland</v>
      </c>
      <c r="AM149" t="s">
        <v>2251</v>
      </c>
      <c r="AN149" t="s">
        <v>330</v>
      </c>
    </row>
    <row r="150" spans="13:40" ht="11.25" customHeight="1" hidden="1">
      <c r="M150" s="9"/>
      <c r="Y150">
        <v>600</v>
      </c>
      <c r="Z150">
        <v>920</v>
      </c>
      <c r="AA150" t="s">
        <v>766</v>
      </c>
      <c r="AB150">
        <v>3070</v>
      </c>
      <c r="AC150" t="str">
        <f t="shared" si="4"/>
        <v>Arnhem</v>
      </c>
      <c r="AD150" t="s">
        <v>911</v>
      </c>
      <c r="AE150" t="s">
        <v>2377</v>
      </c>
      <c r="AH150">
        <v>650</v>
      </c>
      <c r="AI150">
        <v>545</v>
      </c>
      <c r="AJ150" t="s">
        <v>2123</v>
      </c>
      <c r="AK150">
        <v>3160</v>
      </c>
      <c r="AL150" t="str">
        <f t="shared" si="5"/>
        <v>Amstelland En De Meerlanden</v>
      </c>
      <c r="AM150" t="s">
        <v>2252</v>
      </c>
      <c r="AN150" t="s">
        <v>2303</v>
      </c>
    </row>
    <row r="151" spans="13:40" ht="11.25" customHeight="1" hidden="1">
      <c r="M151" s="9"/>
      <c r="Y151">
        <v>600</v>
      </c>
      <c r="Z151">
        <v>930</v>
      </c>
      <c r="AA151" t="s">
        <v>811</v>
      </c>
      <c r="AB151">
        <v>3090</v>
      </c>
      <c r="AC151" t="str">
        <f t="shared" si="4"/>
        <v>Utrecht</v>
      </c>
      <c r="AD151" t="s">
        <v>912</v>
      </c>
      <c r="AE151" t="s">
        <v>2400</v>
      </c>
      <c r="AH151">
        <v>650</v>
      </c>
      <c r="AI151">
        <v>548</v>
      </c>
      <c r="AJ151" t="s">
        <v>2120</v>
      </c>
      <c r="AK151">
        <v>3120</v>
      </c>
      <c r="AL151" t="str">
        <f t="shared" si="5"/>
        <v>Noord-Holland Noord</v>
      </c>
      <c r="AM151" t="s">
        <v>2253</v>
      </c>
      <c r="AN151" t="s">
        <v>2365</v>
      </c>
    </row>
    <row r="152" spans="13:40" ht="11.25" customHeight="1" hidden="1">
      <c r="M152" s="9"/>
      <c r="Y152">
        <v>600</v>
      </c>
      <c r="Z152">
        <v>940</v>
      </c>
      <c r="AA152" t="s">
        <v>770</v>
      </c>
      <c r="AB152">
        <v>3090</v>
      </c>
      <c r="AC152" t="str">
        <f t="shared" si="4"/>
        <v>Utrecht</v>
      </c>
      <c r="AD152" t="s">
        <v>913</v>
      </c>
      <c r="AE152" t="s">
        <v>2401</v>
      </c>
      <c r="AH152">
        <v>650</v>
      </c>
      <c r="AI152">
        <v>551</v>
      </c>
      <c r="AJ152" t="s">
        <v>2140</v>
      </c>
      <c r="AK152">
        <v>3120</v>
      </c>
      <c r="AL152" t="str">
        <f t="shared" si="5"/>
        <v>Noord-Holland Noord</v>
      </c>
      <c r="AM152" t="s">
        <v>2254</v>
      </c>
      <c r="AN152" t="s">
        <v>2365</v>
      </c>
    </row>
    <row r="153" spans="13:40" ht="11.25" customHeight="1" hidden="1">
      <c r="M153" s="9"/>
      <c r="Y153">
        <v>600</v>
      </c>
      <c r="Z153">
        <v>950</v>
      </c>
      <c r="AA153" t="s">
        <v>737</v>
      </c>
      <c r="AB153">
        <v>3160</v>
      </c>
      <c r="AC153" t="str">
        <f t="shared" si="4"/>
        <v>Amstelland En De Meerlanden</v>
      </c>
      <c r="AD153" t="s">
        <v>914</v>
      </c>
      <c r="AE153" t="s">
        <v>2297</v>
      </c>
      <c r="AH153">
        <v>650</v>
      </c>
      <c r="AI153">
        <v>556</v>
      </c>
      <c r="AJ153" t="s">
        <v>2123</v>
      </c>
      <c r="AK153">
        <v>3160</v>
      </c>
      <c r="AL153" t="str">
        <f t="shared" si="5"/>
        <v>Amstelland En De Meerlanden</v>
      </c>
      <c r="AM153" t="s">
        <v>2255</v>
      </c>
      <c r="AN153" t="s">
        <v>2297</v>
      </c>
    </row>
    <row r="154" spans="13:40" ht="11.25" customHeight="1" hidden="1">
      <c r="M154" s="9"/>
      <c r="Y154">
        <v>600</v>
      </c>
      <c r="Z154">
        <v>960</v>
      </c>
      <c r="AA154" t="s">
        <v>734</v>
      </c>
      <c r="AB154">
        <v>3130</v>
      </c>
      <c r="AC154" t="str">
        <f t="shared" si="4"/>
        <v>Kennemerland</v>
      </c>
      <c r="AD154" t="s">
        <v>915</v>
      </c>
      <c r="AE154" t="s">
        <v>2402</v>
      </c>
      <c r="AH154">
        <v>650</v>
      </c>
      <c r="AI154">
        <v>557</v>
      </c>
      <c r="AJ154" t="s">
        <v>22</v>
      </c>
      <c r="AK154">
        <v>3160</v>
      </c>
      <c r="AL154" t="str">
        <f t="shared" si="5"/>
        <v>Amstelland En De Meerlanden</v>
      </c>
      <c r="AM154" t="s">
        <v>2256</v>
      </c>
      <c r="AN154" t="s">
        <v>2297</v>
      </c>
    </row>
    <row r="155" spans="13:40" ht="11.25" customHeight="1" hidden="1">
      <c r="M155" s="9"/>
      <c r="Y155">
        <v>600</v>
      </c>
      <c r="Z155">
        <v>970</v>
      </c>
      <c r="AA155" t="s">
        <v>781</v>
      </c>
      <c r="AB155">
        <v>3160</v>
      </c>
      <c r="AC155" t="str">
        <f t="shared" si="4"/>
        <v>Amstelland En De Meerlanden</v>
      </c>
      <c r="AD155" t="s">
        <v>916</v>
      </c>
      <c r="AE155" t="s">
        <v>2297</v>
      </c>
      <c r="AH155">
        <v>650</v>
      </c>
      <c r="AI155">
        <v>568</v>
      </c>
      <c r="AJ155" t="s">
        <v>2116</v>
      </c>
      <c r="AK155">
        <v>3150</v>
      </c>
      <c r="AL155" t="str">
        <f t="shared" si="5"/>
        <v>Amsterdam</v>
      </c>
      <c r="AM155" t="s">
        <v>2257</v>
      </c>
      <c r="AN155" t="s">
        <v>331</v>
      </c>
    </row>
    <row r="156" spans="13:40" ht="11.25" customHeight="1" hidden="1">
      <c r="M156" s="9"/>
      <c r="Y156">
        <v>600</v>
      </c>
      <c r="Z156">
        <v>980</v>
      </c>
      <c r="AA156" t="s">
        <v>740</v>
      </c>
      <c r="AB156">
        <v>3220</v>
      </c>
      <c r="AC156" t="str">
        <f t="shared" si="4"/>
        <v>Nieuwe Waterweg Noord</v>
      </c>
      <c r="AD156" t="s">
        <v>917</v>
      </c>
      <c r="AE156" t="s">
        <v>2403</v>
      </c>
      <c r="AH156">
        <v>650</v>
      </c>
      <c r="AI156">
        <v>569</v>
      </c>
      <c r="AJ156" t="s">
        <v>2116</v>
      </c>
      <c r="AK156">
        <v>3150</v>
      </c>
      <c r="AL156" t="str">
        <f t="shared" si="5"/>
        <v>Amsterdam</v>
      </c>
      <c r="AM156" t="s">
        <v>2258</v>
      </c>
      <c r="AN156" t="s">
        <v>331</v>
      </c>
    </row>
    <row r="157" spans="13:40" ht="11.25" customHeight="1" hidden="1">
      <c r="M157" s="9"/>
      <c r="Y157">
        <v>600</v>
      </c>
      <c r="Z157">
        <v>990</v>
      </c>
      <c r="AA157" t="s">
        <v>740</v>
      </c>
      <c r="AB157">
        <v>3230</v>
      </c>
      <c r="AC157" t="str">
        <f t="shared" si="4"/>
        <v>Zuid-Hollandse Eilanden</v>
      </c>
      <c r="AD157" t="s">
        <v>918</v>
      </c>
      <c r="AE157" t="s">
        <v>2404</v>
      </c>
      <c r="AH157">
        <v>650</v>
      </c>
      <c r="AI157">
        <v>572</v>
      </c>
      <c r="AJ157" t="s">
        <v>2116</v>
      </c>
      <c r="AK157">
        <v>3140</v>
      </c>
      <c r="AL157" t="str">
        <f t="shared" si="5"/>
        <v>Zaanstreek/Waterland</v>
      </c>
      <c r="AM157" t="s">
        <v>2259</v>
      </c>
      <c r="AN157" t="s">
        <v>332</v>
      </c>
    </row>
    <row r="158" spans="13:40" ht="11.25" customHeight="1" hidden="1">
      <c r="M158" s="9"/>
      <c r="Y158">
        <v>600</v>
      </c>
      <c r="Z158">
        <v>1000</v>
      </c>
      <c r="AA158" t="s">
        <v>734</v>
      </c>
      <c r="AB158">
        <v>3250</v>
      </c>
      <c r="AC158" t="str">
        <f t="shared" si="4"/>
        <v>Zeeland</v>
      </c>
      <c r="AD158" t="s">
        <v>919</v>
      </c>
      <c r="AE158" t="s">
        <v>2405</v>
      </c>
      <c r="AH158">
        <v>650</v>
      </c>
      <c r="AI158">
        <v>573</v>
      </c>
      <c r="AJ158" t="s">
        <v>2202</v>
      </c>
      <c r="AK158">
        <v>3120</v>
      </c>
      <c r="AL158" t="str">
        <f t="shared" si="5"/>
        <v>Noord-Holland Noord</v>
      </c>
      <c r="AM158" t="s">
        <v>2260</v>
      </c>
      <c r="AN158" t="s">
        <v>333</v>
      </c>
    </row>
    <row r="159" spans="13:40" ht="11.25" customHeight="1" hidden="1">
      <c r="M159" s="9"/>
      <c r="Y159">
        <v>600</v>
      </c>
      <c r="Z159">
        <v>1010</v>
      </c>
      <c r="AA159" t="s">
        <v>734</v>
      </c>
      <c r="AB159">
        <v>3250</v>
      </c>
      <c r="AC159" t="str">
        <f t="shared" si="4"/>
        <v>Zeeland</v>
      </c>
      <c r="AD159" t="s">
        <v>920</v>
      </c>
      <c r="AE159" t="s">
        <v>2406</v>
      </c>
      <c r="AH159">
        <v>650</v>
      </c>
      <c r="AI159">
        <v>578</v>
      </c>
      <c r="AJ159" t="s">
        <v>22</v>
      </c>
      <c r="AK159">
        <v>3140</v>
      </c>
      <c r="AL159" t="str">
        <f t="shared" si="5"/>
        <v>Zaanstreek/Waterland</v>
      </c>
      <c r="AM159" t="s">
        <v>2261</v>
      </c>
      <c r="AN159" t="s">
        <v>334</v>
      </c>
    </row>
    <row r="160" spans="13:40" ht="11.25" customHeight="1" hidden="1">
      <c r="M160" s="9"/>
      <c r="Y160">
        <v>600</v>
      </c>
      <c r="Z160">
        <v>1020</v>
      </c>
      <c r="AA160" t="s">
        <v>734</v>
      </c>
      <c r="AB160">
        <v>3250</v>
      </c>
      <c r="AC160" t="str">
        <f t="shared" si="4"/>
        <v>Zeeland</v>
      </c>
      <c r="AD160" t="s">
        <v>921</v>
      </c>
      <c r="AE160" t="s">
        <v>2405</v>
      </c>
      <c r="AH160">
        <v>650</v>
      </c>
      <c r="AI160">
        <v>588</v>
      </c>
      <c r="AJ160" t="s">
        <v>22</v>
      </c>
      <c r="AK160">
        <v>3130</v>
      </c>
      <c r="AL160" t="str">
        <f t="shared" si="5"/>
        <v>Kennemerland</v>
      </c>
      <c r="AM160" t="s">
        <v>2262</v>
      </c>
      <c r="AN160" t="s">
        <v>2502</v>
      </c>
    </row>
    <row r="161" spans="13:40" ht="11.25" customHeight="1" hidden="1">
      <c r="M161" s="9"/>
      <c r="Y161">
        <v>600</v>
      </c>
      <c r="Z161">
        <v>1030</v>
      </c>
      <c r="AA161" t="s">
        <v>811</v>
      </c>
      <c r="AB161">
        <v>3260</v>
      </c>
      <c r="AC161" t="str">
        <f t="shared" si="4"/>
        <v>West-Brabant</v>
      </c>
      <c r="AD161" t="s">
        <v>922</v>
      </c>
      <c r="AE161" t="s">
        <v>2296</v>
      </c>
      <c r="AH161">
        <v>650</v>
      </c>
      <c r="AI161">
        <v>592</v>
      </c>
      <c r="AJ161" t="s">
        <v>20</v>
      </c>
      <c r="AK161">
        <v>3130</v>
      </c>
      <c r="AL161" t="str">
        <f t="shared" si="5"/>
        <v>Kennemerland</v>
      </c>
      <c r="AM161" t="s">
        <v>2263</v>
      </c>
      <c r="AN161" t="s">
        <v>2502</v>
      </c>
    </row>
    <row r="162" spans="13:40" ht="11.25" customHeight="1" hidden="1">
      <c r="M162" s="9"/>
      <c r="Y162">
        <v>600</v>
      </c>
      <c r="Z162">
        <v>1040</v>
      </c>
      <c r="AA162" t="s">
        <v>740</v>
      </c>
      <c r="AB162">
        <v>3270</v>
      </c>
      <c r="AC162" t="str">
        <f t="shared" si="4"/>
        <v>Midden-Brabant</v>
      </c>
      <c r="AD162" t="s">
        <v>923</v>
      </c>
      <c r="AE162" t="s">
        <v>2407</v>
      </c>
      <c r="AH162">
        <v>650</v>
      </c>
      <c r="AI162">
        <v>615</v>
      </c>
      <c r="AJ162" t="s">
        <v>2202</v>
      </c>
      <c r="AK162">
        <v>3120</v>
      </c>
      <c r="AL162" t="str">
        <f t="shared" si="5"/>
        <v>Noord-Holland Noord</v>
      </c>
      <c r="AM162" t="s">
        <v>2264</v>
      </c>
      <c r="AN162" t="s">
        <v>2393</v>
      </c>
    </row>
    <row r="163" spans="13:40" ht="11.25" customHeight="1" hidden="1">
      <c r="M163" s="9"/>
      <c r="Y163">
        <v>600</v>
      </c>
      <c r="Z163">
        <v>1050</v>
      </c>
      <c r="AA163" t="s">
        <v>770</v>
      </c>
      <c r="AB163">
        <v>3290</v>
      </c>
      <c r="AC163" t="str">
        <f t="shared" si="4"/>
        <v>Zuidoost-Brabant</v>
      </c>
      <c r="AD163" t="s">
        <v>924</v>
      </c>
      <c r="AE163" t="s">
        <v>2408</v>
      </c>
      <c r="AH163">
        <v>650</v>
      </c>
      <c r="AI163">
        <v>617</v>
      </c>
      <c r="AJ163" t="s">
        <v>2226</v>
      </c>
      <c r="AK163">
        <v>3120</v>
      </c>
      <c r="AL163" t="str">
        <f t="shared" si="5"/>
        <v>Noord-Holland Noord</v>
      </c>
      <c r="AM163" t="s">
        <v>2265</v>
      </c>
      <c r="AN163" t="s">
        <v>2393</v>
      </c>
    </row>
    <row r="164" spans="13:40" ht="11.25" customHeight="1" hidden="1">
      <c r="M164" s="9"/>
      <c r="Y164">
        <v>600</v>
      </c>
      <c r="Z164">
        <v>1061</v>
      </c>
      <c r="AA164" t="s">
        <v>825</v>
      </c>
      <c r="AB164">
        <v>3050</v>
      </c>
      <c r="AC164" t="str">
        <f t="shared" si="4"/>
        <v>Twente</v>
      </c>
      <c r="AD164" t="s">
        <v>925</v>
      </c>
      <c r="AE164" t="s">
        <v>2409</v>
      </c>
      <c r="AH164">
        <v>650</v>
      </c>
      <c r="AI164">
        <v>618</v>
      </c>
      <c r="AJ164" t="s">
        <v>20</v>
      </c>
      <c r="AK164">
        <v>3120</v>
      </c>
      <c r="AL164" t="str">
        <f t="shared" si="5"/>
        <v>Noord-Holland Noord</v>
      </c>
      <c r="AM164" t="s">
        <v>2266</v>
      </c>
      <c r="AN164" t="s">
        <v>2393</v>
      </c>
    </row>
    <row r="165" spans="13:40" ht="11.25" customHeight="1" hidden="1">
      <c r="M165" s="9"/>
      <c r="Y165">
        <v>600</v>
      </c>
      <c r="Z165">
        <v>1062</v>
      </c>
      <c r="AA165" t="s">
        <v>825</v>
      </c>
      <c r="AB165">
        <v>3060</v>
      </c>
      <c r="AC165" t="str">
        <f t="shared" si="4"/>
        <v>Apeldoorn Zutphen E.O.</v>
      </c>
      <c r="AD165" t="s">
        <v>926</v>
      </c>
      <c r="AE165" t="s">
        <v>2409</v>
      </c>
      <c r="AH165">
        <v>650</v>
      </c>
      <c r="AI165">
        <v>619</v>
      </c>
      <c r="AJ165" t="s">
        <v>2116</v>
      </c>
      <c r="AK165">
        <v>3120</v>
      </c>
      <c r="AL165" t="str">
        <f t="shared" si="5"/>
        <v>Noord-Holland Noord</v>
      </c>
      <c r="AM165" t="s">
        <v>2267</v>
      </c>
      <c r="AN165" t="s">
        <v>2393</v>
      </c>
    </row>
    <row r="166" spans="13:40" ht="11.25" customHeight="1" hidden="1">
      <c r="M166" s="9"/>
      <c r="Y166">
        <v>600</v>
      </c>
      <c r="Z166">
        <v>1063</v>
      </c>
      <c r="AA166" t="s">
        <v>770</v>
      </c>
      <c r="AB166">
        <v>3070</v>
      </c>
      <c r="AC166" t="str">
        <f t="shared" si="4"/>
        <v>Arnhem</v>
      </c>
      <c r="AD166" t="s">
        <v>927</v>
      </c>
      <c r="AE166" t="s">
        <v>2409</v>
      </c>
      <c r="AH166">
        <v>650</v>
      </c>
      <c r="AI166">
        <v>630</v>
      </c>
      <c r="AJ166" t="s">
        <v>2175</v>
      </c>
      <c r="AK166">
        <v>3110</v>
      </c>
      <c r="AL166" t="str">
        <f t="shared" si="5"/>
        <v>'T Gooi</v>
      </c>
      <c r="AM166" t="s">
        <v>2268</v>
      </c>
      <c r="AN166" t="s">
        <v>2484</v>
      </c>
    </row>
    <row r="167" spans="13:40" ht="11.25" customHeight="1" hidden="1">
      <c r="M167" s="9"/>
      <c r="Y167">
        <v>600</v>
      </c>
      <c r="Z167">
        <v>1064</v>
      </c>
      <c r="AA167" t="s">
        <v>770</v>
      </c>
      <c r="AB167">
        <v>3090</v>
      </c>
      <c r="AC167" t="str">
        <f t="shared" si="4"/>
        <v>Utrecht</v>
      </c>
      <c r="AD167" t="s">
        <v>928</v>
      </c>
      <c r="AE167" t="s">
        <v>2409</v>
      </c>
      <c r="AH167">
        <v>650</v>
      </c>
      <c r="AI167">
        <v>635</v>
      </c>
      <c r="AJ167" t="s">
        <v>2175</v>
      </c>
      <c r="AK167">
        <v>3110</v>
      </c>
      <c r="AL167" t="str">
        <f t="shared" si="5"/>
        <v>'T Gooi</v>
      </c>
      <c r="AM167" t="s">
        <v>2269</v>
      </c>
      <c r="AN167" t="s">
        <v>2410</v>
      </c>
    </row>
    <row r="168" spans="13:40" ht="11.25" customHeight="1" hidden="1">
      <c r="M168" s="9"/>
      <c r="Y168">
        <v>600</v>
      </c>
      <c r="Z168">
        <v>1065</v>
      </c>
      <c r="AA168" t="s">
        <v>770</v>
      </c>
      <c r="AB168">
        <v>3120</v>
      </c>
      <c r="AC168" t="str">
        <f t="shared" si="4"/>
        <v>Noord-Holland Noord</v>
      </c>
      <c r="AD168" t="s">
        <v>929</v>
      </c>
      <c r="AE168" t="s">
        <v>2409</v>
      </c>
      <c r="AH168">
        <v>650</v>
      </c>
      <c r="AI168">
        <v>637</v>
      </c>
      <c r="AJ168" t="s">
        <v>2116</v>
      </c>
      <c r="AK168">
        <v>3150</v>
      </c>
      <c r="AL168" t="str">
        <f t="shared" si="5"/>
        <v>Amsterdam</v>
      </c>
      <c r="AM168" t="s">
        <v>2270</v>
      </c>
      <c r="AN168" t="s">
        <v>2410</v>
      </c>
    </row>
    <row r="169" spans="13:40" ht="11.25" customHeight="1" hidden="1">
      <c r="M169" s="9"/>
      <c r="Y169">
        <v>600</v>
      </c>
      <c r="Z169">
        <v>1066</v>
      </c>
      <c r="AA169" t="s">
        <v>770</v>
      </c>
      <c r="AB169">
        <v>3140</v>
      </c>
      <c r="AC169" t="str">
        <f t="shared" si="4"/>
        <v>Zaanstreek/Waterland</v>
      </c>
      <c r="AD169" t="s">
        <v>930</v>
      </c>
      <c r="AE169" t="s">
        <v>2409</v>
      </c>
      <c r="AH169">
        <v>650</v>
      </c>
      <c r="AI169">
        <v>646</v>
      </c>
      <c r="AJ169" t="s">
        <v>2175</v>
      </c>
      <c r="AK169">
        <v>3110</v>
      </c>
      <c r="AL169" t="str">
        <f t="shared" si="5"/>
        <v>'T Gooi</v>
      </c>
      <c r="AM169" t="s">
        <v>2271</v>
      </c>
      <c r="AN169" t="s">
        <v>335</v>
      </c>
    </row>
    <row r="170" spans="13:40" ht="11.25" customHeight="1" hidden="1">
      <c r="M170" s="9"/>
      <c r="Y170">
        <v>600</v>
      </c>
      <c r="Z170">
        <v>1067</v>
      </c>
      <c r="AA170" t="s">
        <v>770</v>
      </c>
      <c r="AB170">
        <v>3130</v>
      </c>
      <c r="AC170" t="str">
        <f t="shared" si="4"/>
        <v>Kennemerland</v>
      </c>
      <c r="AD170" t="s">
        <v>931</v>
      </c>
      <c r="AE170" t="s">
        <v>2409</v>
      </c>
      <c r="AH170">
        <v>650</v>
      </c>
      <c r="AI170">
        <v>647</v>
      </c>
      <c r="AJ170" t="s">
        <v>2175</v>
      </c>
      <c r="AK170">
        <v>3110</v>
      </c>
      <c r="AL170" t="str">
        <f t="shared" si="5"/>
        <v>'T Gooi</v>
      </c>
      <c r="AM170" t="s">
        <v>2272</v>
      </c>
      <c r="AN170" t="s">
        <v>336</v>
      </c>
    </row>
    <row r="171" spans="13:40" ht="11.25" customHeight="1" hidden="1">
      <c r="M171" s="9"/>
      <c r="Y171">
        <v>600</v>
      </c>
      <c r="Z171">
        <v>1068</v>
      </c>
      <c r="AA171" t="s">
        <v>770</v>
      </c>
      <c r="AB171">
        <v>3150</v>
      </c>
      <c r="AC171" t="str">
        <f t="shared" si="4"/>
        <v>Amsterdam</v>
      </c>
      <c r="AD171" t="s">
        <v>932</v>
      </c>
      <c r="AE171" t="s">
        <v>2409</v>
      </c>
      <c r="AH171">
        <v>650</v>
      </c>
      <c r="AI171">
        <v>648</v>
      </c>
      <c r="AJ171" t="s">
        <v>2175</v>
      </c>
      <c r="AK171">
        <v>3110</v>
      </c>
      <c r="AL171" t="str">
        <f t="shared" si="5"/>
        <v>'T Gooi</v>
      </c>
      <c r="AM171" t="s">
        <v>2273</v>
      </c>
      <c r="AN171" t="s">
        <v>1647</v>
      </c>
    </row>
    <row r="172" spans="13:40" ht="11.25" customHeight="1" hidden="1">
      <c r="M172" s="9"/>
      <c r="Y172">
        <v>600</v>
      </c>
      <c r="Z172">
        <v>1069</v>
      </c>
      <c r="AA172" t="s">
        <v>825</v>
      </c>
      <c r="AB172">
        <v>3110</v>
      </c>
      <c r="AC172" t="str">
        <f t="shared" si="4"/>
        <v>'T Gooi</v>
      </c>
      <c r="AD172" t="s">
        <v>933</v>
      </c>
      <c r="AE172" t="s">
        <v>2409</v>
      </c>
      <c r="AH172">
        <v>650</v>
      </c>
      <c r="AI172">
        <v>657</v>
      </c>
      <c r="AJ172" t="s">
        <v>2123</v>
      </c>
      <c r="AK172">
        <v>3160</v>
      </c>
      <c r="AL172" t="str">
        <f t="shared" si="5"/>
        <v>Amstelland En De Meerlanden</v>
      </c>
      <c r="AM172" t="s">
        <v>2274</v>
      </c>
      <c r="AN172" t="s">
        <v>1648</v>
      </c>
    </row>
    <row r="173" spans="13:40" ht="11.25" customHeight="1" hidden="1">
      <c r="M173" s="9"/>
      <c r="Y173">
        <v>600</v>
      </c>
      <c r="Z173">
        <v>1070</v>
      </c>
      <c r="AA173" t="s">
        <v>825</v>
      </c>
      <c r="AB173">
        <v>3180</v>
      </c>
      <c r="AC173" t="str">
        <f t="shared" si="4"/>
        <v>Haaglanden</v>
      </c>
      <c r="AD173" t="s">
        <v>934</v>
      </c>
      <c r="AE173" t="s">
        <v>2409</v>
      </c>
      <c r="AH173">
        <v>650</v>
      </c>
      <c r="AI173">
        <v>658</v>
      </c>
      <c r="AJ173" t="s">
        <v>2123</v>
      </c>
      <c r="AK173">
        <v>3160</v>
      </c>
      <c r="AL173" t="str">
        <f t="shared" si="5"/>
        <v>Amstelland En De Meerlanden</v>
      </c>
      <c r="AM173" t="s">
        <v>2275</v>
      </c>
      <c r="AN173" t="s">
        <v>1649</v>
      </c>
    </row>
    <row r="174" spans="13:40" ht="11.25" customHeight="1" hidden="1">
      <c r="M174" s="9"/>
      <c r="Y174">
        <v>600</v>
      </c>
      <c r="Z174">
        <v>1071</v>
      </c>
      <c r="AA174" t="s">
        <v>825</v>
      </c>
      <c r="AB174">
        <v>3230</v>
      </c>
      <c r="AC174" t="str">
        <f t="shared" si="4"/>
        <v>Zuid-Hollandse Eilanden</v>
      </c>
      <c r="AD174" t="s">
        <v>935</v>
      </c>
      <c r="AE174" t="s">
        <v>2409</v>
      </c>
      <c r="AH174">
        <v>650</v>
      </c>
      <c r="AI174">
        <v>670</v>
      </c>
      <c r="AJ174" t="s">
        <v>2109</v>
      </c>
      <c r="AK174">
        <v>3120</v>
      </c>
      <c r="AL174" t="str">
        <f t="shared" si="5"/>
        <v>Noord-Holland Noord</v>
      </c>
      <c r="AM174" t="s">
        <v>2276</v>
      </c>
      <c r="AN174" t="s">
        <v>1650</v>
      </c>
    </row>
    <row r="175" spans="13:40" ht="11.25" customHeight="1" hidden="1">
      <c r="M175" s="9"/>
      <c r="Y175">
        <v>600</v>
      </c>
      <c r="Z175">
        <v>1072</v>
      </c>
      <c r="AA175" t="s">
        <v>825</v>
      </c>
      <c r="AB175">
        <v>3170</v>
      </c>
      <c r="AC175" t="str">
        <f t="shared" si="4"/>
        <v>Zuid Holland Noord</v>
      </c>
      <c r="AD175" t="s">
        <v>936</v>
      </c>
      <c r="AE175" t="s">
        <v>2409</v>
      </c>
      <c r="AH175">
        <v>650</v>
      </c>
      <c r="AI175">
        <v>690</v>
      </c>
      <c r="AJ175" t="s">
        <v>2248</v>
      </c>
      <c r="AK175">
        <v>3120</v>
      </c>
      <c r="AL175" t="str">
        <f t="shared" si="5"/>
        <v>Noord-Holland Noord</v>
      </c>
      <c r="AM175" t="s">
        <v>2277</v>
      </c>
      <c r="AN175" t="s">
        <v>1651</v>
      </c>
    </row>
    <row r="176" spans="13:40" ht="11.25" customHeight="1" hidden="1">
      <c r="M176" s="9"/>
      <c r="Y176">
        <v>600</v>
      </c>
      <c r="Z176">
        <v>1073</v>
      </c>
      <c r="AA176" t="s">
        <v>825</v>
      </c>
      <c r="AB176">
        <v>3190</v>
      </c>
      <c r="AC176" t="str">
        <f t="shared" si="4"/>
        <v>Delft Westland Oostland</v>
      </c>
      <c r="AD176" t="s">
        <v>937</v>
      </c>
      <c r="AE176" t="s">
        <v>2409</v>
      </c>
      <c r="AH176">
        <v>650</v>
      </c>
      <c r="AI176">
        <v>693</v>
      </c>
      <c r="AJ176" t="s">
        <v>2116</v>
      </c>
      <c r="AK176">
        <v>3140</v>
      </c>
      <c r="AL176" t="str">
        <f t="shared" si="5"/>
        <v>Zaanstreek/Waterland</v>
      </c>
      <c r="AM176" t="s">
        <v>1324</v>
      </c>
      <c r="AN176" t="s">
        <v>1652</v>
      </c>
    </row>
    <row r="177" spans="13:40" ht="11.25" customHeight="1" hidden="1">
      <c r="M177" s="9"/>
      <c r="Y177">
        <v>600</v>
      </c>
      <c r="Z177">
        <v>1074</v>
      </c>
      <c r="AA177" t="s">
        <v>825</v>
      </c>
      <c r="AB177">
        <v>3200</v>
      </c>
      <c r="AC177" t="str">
        <f t="shared" si="4"/>
        <v>Midden-Holland</v>
      </c>
      <c r="AD177" t="s">
        <v>938</v>
      </c>
      <c r="AE177" t="s">
        <v>2409</v>
      </c>
      <c r="AH177">
        <v>650</v>
      </c>
      <c r="AI177">
        <v>699</v>
      </c>
      <c r="AJ177" t="s">
        <v>24</v>
      </c>
      <c r="AK177">
        <v>3140</v>
      </c>
      <c r="AL177" t="str">
        <f t="shared" si="5"/>
        <v>Zaanstreek/Waterland</v>
      </c>
      <c r="AM177" t="s">
        <v>1325</v>
      </c>
      <c r="AN177" t="s">
        <v>2533</v>
      </c>
    </row>
    <row r="178" spans="13:40" ht="11.25" customHeight="1" hidden="1">
      <c r="M178" s="9"/>
      <c r="Y178">
        <v>600</v>
      </c>
      <c r="Z178">
        <v>1075</v>
      </c>
      <c r="AA178" t="s">
        <v>825</v>
      </c>
      <c r="AB178">
        <v>3220</v>
      </c>
      <c r="AC178" t="str">
        <f t="shared" si="4"/>
        <v>Nieuwe Waterweg Noord</v>
      </c>
      <c r="AD178" t="s">
        <v>939</v>
      </c>
      <c r="AE178" t="s">
        <v>2409</v>
      </c>
      <c r="AH178">
        <v>650</v>
      </c>
      <c r="AI178">
        <v>701</v>
      </c>
      <c r="AJ178" t="s">
        <v>20</v>
      </c>
      <c r="AK178">
        <v>3140</v>
      </c>
      <c r="AL178" t="str">
        <f t="shared" si="5"/>
        <v>Zaanstreek/Waterland</v>
      </c>
      <c r="AM178" t="s">
        <v>1326</v>
      </c>
      <c r="AN178" t="s">
        <v>2533</v>
      </c>
    </row>
    <row r="179" spans="13:40" ht="11.25" customHeight="1" hidden="1">
      <c r="M179" s="9"/>
      <c r="Y179">
        <v>600</v>
      </c>
      <c r="Z179">
        <v>1076</v>
      </c>
      <c r="AA179" t="s">
        <v>825</v>
      </c>
      <c r="AB179">
        <v>3020</v>
      </c>
      <c r="AC179" t="str">
        <f t="shared" si="4"/>
        <v>Friesland</v>
      </c>
      <c r="AD179" t="s">
        <v>940</v>
      </c>
      <c r="AE179" t="s">
        <v>2409</v>
      </c>
      <c r="AH179">
        <v>650</v>
      </c>
      <c r="AI179">
        <v>705</v>
      </c>
      <c r="AJ179" t="s">
        <v>24</v>
      </c>
      <c r="AK179">
        <v>3140</v>
      </c>
      <c r="AL179" t="str">
        <f t="shared" si="5"/>
        <v>Zaanstreek/Waterland</v>
      </c>
      <c r="AM179" t="s">
        <v>1327</v>
      </c>
      <c r="AN179" t="s">
        <v>2533</v>
      </c>
    </row>
    <row r="180" spans="13:40" ht="11.25" customHeight="1" hidden="1">
      <c r="M180" s="9"/>
      <c r="Y180">
        <v>600</v>
      </c>
      <c r="Z180">
        <v>1077</v>
      </c>
      <c r="AA180" t="s">
        <v>825</v>
      </c>
      <c r="AB180">
        <v>3310</v>
      </c>
      <c r="AC180" t="str">
        <f t="shared" si="4"/>
        <v>Zuid-Limburg</v>
      </c>
      <c r="AD180" t="s">
        <v>941</v>
      </c>
      <c r="AE180" t="s">
        <v>2409</v>
      </c>
      <c r="AH180">
        <v>650</v>
      </c>
      <c r="AI180">
        <v>707</v>
      </c>
      <c r="AJ180" t="s">
        <v>2175</v>
      </c>
      <c r="AK180">
        <v>3130</v>
      </c>
      <c r="AL180" t="str">
        <f t="shared" si="5"/>
        <v>Kennemerland</v>
      </c>
      <c r="AM180" t="s">
        <v>1328</v>
      </c>
      <c r="AN180" t="s">
        <v>1653</v>
      </c>
    </row>
    <row r="181" spans="13:40" ht="11.25" customHeight="1" hidden="1">
      <c r="M181" s="9"/>
      <c r="Y181">
        <v>600</v>
      </c>
      <c r="Z181">
        <v>1078</v>
      </c>
      <c r="AA181" t="s">
        <v>825</v>
      </c>
      <c r="AB181">
        <v>3250</v>
      </c>
      <c r="AC181" t="str">
        <f t="shared" si="4"/>
        <v>Zeeland</v>
      </c>
      <c r="AD181" t="s">
        <v>963</v>
      </c>
      <c r="AE181" t="s">
        <v>2409</v>
      </c>
      <c r="AH181">
        <v>650</v>
      </c>
      <c r="AI181">
        <v>709</v>
      </c>
      <c r="AJ181" t="s">
        <v>2202</v>
      </c>
      <c r="AK181">
        <v>3120</v>
      </c>
      <c r="AL181" t="str">
        <f t="shared" si="5"/>
        <v>Noord-Holland Noord</v>
      </c>
      <c r="AM181" t="s">
        <v>1329</v>
      </c>
      <c r="AN181" t="s">
        <v>1654</v>
      </c>
    </row>
    <row r="182" spans="13:40" ht="11.25" customHeight="1" hidden="1">
      <c r="M182" s="9"/>
      <c r="Y182">
        <v>600</v>
      </c>
      <c r="Z182">
        <v>1079</v>
      </c>
      <c r="AA182" t="s">
        <v>825</v>
      </c>
      <c r="AB182">
        <v>3280</v>
      </c>
      <c r="AC182" t="str">
        <f t="shared" si="4"/>
        <v>Noordoost-Brabant</v>
      </c>
      <c r="AD182" t="s">
        <v>964</v>
      </c>
      <c r="AE182" t="s">
        <v>2409</v>
      </c>
      <c r="AH182">
        <v>650</v>
      </c>
      <c r="AI182">
        <v>710</v>
      </c>
      <c r="AJ182" t="s">
        <v>2109</v>
      </c>
      <c r="AK182">
        <v>3120</v>
      </c>
      <c r="AL182" t="str">
        <f t="shared" si="5"/>
        <v>Noord-Holland Noord</v>
      </c>
      <c r="AM182" t="s">
        <v>1330</v>
      </c>
      <c r="AN182" t="s">
        <v>2340</v>
      </c>
    </row>
    <row r="183" spans="13:40" ht="11.25" customHeight="1" hidden="1">
      <c r="M183" s="9"/>
      <c r="Y183">
        <v>600</v>
      </c>
      <c r="Z183">
        <v>1080</v>
      </c>
      <c r="AA183" t="s">
        <v>770</v>
      </c>
      <c r="AB183">
        <v>3100</v>
      </c>
      <c r="AC183" t="str">
        <f t="shared" si="4"/>
        <v>Flevoland</v>
      </c>
      <c r="AD183" t="s">
        <v>965</v>
      </c>
      <c r="AE183" t="s">
        <v>2409</v>
      </c>
      <c r="AH183">
        <v>650</v>
      </c>
      <c r="AI183">
        <v>712</v>
      </c>
      <c r="AJ183" t="s">
        <v>2140</v>
      </c>
      <c r="AK183">
        <v>3120</v>
      </c>
      <c r="AL183" t="str">
        <f t="shared" si="5"/>
        <v>Noord-Holland Noord</v>
      </c>
      <c r="AM183" t="s">
        <v>1331</v>
      </c>
      <c r="AN183" t="s">
        <v>1655</v>
      </c>
    </row>
    <row r="184" spans="13:40" ht="11.25" customHeight="1" hidden="1">
      <c r="M184" s="9"/>
      <c r="Y184">
        <v>600</v>
      </c>
      <c r="Z184">
        <v>1081</v>
      </c>
      <c r="AA184" t="s">
        <v>770</v>
      </c>
      <c r="AB184">
        <v>3240</v>
      </c>
      <c r="AC184" t="str">
        <f t="shared" si="4"/>
        <v>Waardenland</v>
      </c>
      <c r="AD184" t="s">
        <v>966</v>
      </c>
      <c r="AE184" t="s">
        <v>2409</v>
      </c>
      <c r="AH184">
        <v>650</v>
      </c>
      <c r="AI184">
        <v>714</v>
      </c>
      <c r="AJ184" t="s">
        <v>2120</v>
      </c>
      <c r="AK184">
        <v>3150</v>
      </c>
      <c r="AL184" t="str">
        <f t="shared" si="5"/>
        <v>Amsterdam</v>
      </c>
      <c r="AM184" t="s">
        <v>1332</v>
      </c>
      <c r="AN184" t="s">
        <v>2371</v>
      </c>
    </row>
    <row r="185" spans="13:40" ht="11.25" customHeight="1" hidden="1">
      <c r="M185" s="9"/>
      <c r="Y185">
        <v>600</v>
      </c>
      <c r="Z185">
        <v>1100</v>
      </c>
      <c r="AA185" t="s">
        <v>799</v>
      </c>
      <c r="AB185">
        <v>3010</v>
      </c>
      <c r="AC185" t="str">
        <f t="shared" si="4"/>
        <v>Groningen</v>
      </c>
      <c r="AD185" t="s">
        <v>967</v>
      </c>
      <c r="AE185" t="s">
        <v>2330</v>
      </c>
      <c r="AH185">
        <v>650</v>
      </c>
      <c r="AI185">
        <v>720</v>
      </c>
      <c r="AJ185" t="s">
        <v>2116</v>
      </c>
      <c r="AK185">
        <v>3150</v>
      </c>
      <c r="AL185" t="str">
        <f t="shared" si="5"/>
        <v>Amsterdam</v>
      </c>
      <c r="AM185" t="s">
        <v>1333</v>
      </c>
      <c r="AN185" t="s">
        <v>2371</v>
      </c>
    </row>
    <row r="186" spans="13:40" ht="11.25" customHeight="1" hidden="1">
      <c r="M186" s="9"/>
      <c r="Y186">
        <v>600</v>
      </c>
      <c r="Z186">
        <v>1101</v>
      </c>
      <c r="AA186" t="s">
        <v>799</v>
      </c>
      <c r="AB186">
        <v>3110</v>
      </c>
      <c r="AC186" t="str">
        <f t="shared" si="4"/>
        <v>'T Gooi</v>
      </c>
      <c r="AD186" t="s">
        <v>968</v>
      </c>
      <c r="AE186" t="s">
        <v>2410</v>
      </c>
      <c r="AH186">
        <v>650</v>
      </c>
      <c r="AI186">
        <v>721</v>
      </c>
      <c r="AJ186" t="s">
        <v>2116</v>
      </c>
      <c r="AK186">
        <v>3150</v>
      </c>
      <c r="AL186" t="str">
        <f t="shared" si="5"/>
        <v>Amsterdam</v>
      </c>
      <c r="AM186" t="s">
        <v>1334</v>
      </c>
      <c r="AN186" t="s">
        <v>2371</v>
      </c>
    </row>
    <row r="187" spans="13:40" ht="11.25" customHeight="1" hidden="1">
      <c r="M187" s="9"/>
      <c r="Y187">
        <v>600</v>
      </c>
      <c r="Z187">
        <v>1102</v>
      </c>
      <c r="AA187" t="s">
        <v>799</v>
      </c>
      <c r="AB187">
        <v>3030</v>
      </c>
      <c r="AC187" t="str">
        <f t="shared" si="4"/>
        <v>Drenthe</v>
      </c>
      <c r="AD187" t="s">
        <v>969</v>
      </c>
      <c r="AE187" t="s">
        <v>2411</v>
      </c>
      <c r="AH187">
        <v>650</v>
      </c>
      <c r="AI187">
        <v>724</v>
      </c>
      <c r="AJ187" t="s">
        <v>20</v>
      </c>
      <c r="AK187">
        <v>3150</v>
      </c>
      <c r="AL187" t="str">
        <f t="shared" si="5"/>
        <v>Amsterdam</v>
      </c>
      <c r="AM187" t="s">
        <v>1335</v>
      </c>
      <c r="AN187" t="s">
        <v>2371</v>
      </c>
    </row>
    <row r="188" spans="13:40" ht="11.25" customHeight="1" hidden="1">
      <c r="M188" s="9"/>
      <c r="Y188">
        <v>600</v>
      </c>
      <c r="Z188">
        <v>1103</v>
      </c>
      <c r="AA188" t="s">
        <v>799</v>
      </c>
      <c r="AB188">
        <v>3210</v>
      </c>
      <c r="AC188" t="str">
        <f t="shared" si="4"/>
        <v>Rotterdam</v>
      </c>
      <c r="AD188" t="s">
        <v>970</v>
      </c>
      <c r="AE188" t="s">
        <v>2350</v>
      </c>
      <c r="AH188">
        <v>650</v>
      </c>
      <c r="AI188">
        <v>727</v>
      </c>
      <c r="AJ188" t="s">
        <v>2116</v>
      </c>
      <c r="AK188">
        <v>3150</v>
      </c>
      <c r="AL188" t="str">
        <f t="shared" si="5"/>
        <v>Amsterdam</v>
      </c>
      <c r="AM188" t="s">
        <v>1336</v>
      </c>
      <c r="AN188" t="s">
        <v>2371</v>
      </c>
    </row>
    <row r="189" spans="13:40" ht="11.25" customHeight="1" hidden="1">
      <c r="M189" s="9"/>
      <c r="Y189">
        <v>600</v>
      </c>
      <c r="Z189">
        <v>1104</v>
      </c>
      <c r="AA189" t="s">
        <v>799</v>
      </c>
      <c r="AB189">
        <v>3060</v>
      </c>
      <c r="AC189" t="str">
        <f t="shared" si="4"/>
        <v>Apeldoorn Zutphen E.O.</v>
      </c>
      <c r="AD189" t="s">
        <v>971</v>
      </c>
      <c r="AE189" t="s">
        <v>2359</v>
      </c>
      <c r="AH189">
        <v>650</v>
      </c>
      <c r="AI189">
        <v>728</v>
      </c>
      <c r="AJ189" t="s">
        <v>2116</v>
      </c>
      <c r="AK189">
        <v>3150</v>
      </c>
      <c r="AL189" t="str">
        <f t="shared" si="5"/>
        <v>Amsterdam</v>
      </c>
      <c r="AM189" t="s">
        <v>1337</v>
      </c>
      <c r="AN189" t="s">
        <v>2371</v>
      </c>
    </row>
    <row r="190" spans="13:40" ht="11.25" customHeight="1" hidden="1">
      <c r="M190" s="9"/>
      <c r="Y190">
        <v>600</v>
      </c>
      <c r="Z190">
        <v>1110</v>
      </c>
      <c r="AA190" t="s">
        <v>799</v>
      </c>
      <c r="AB190">
        <v>3300</v>
      </c>
      <c r="AC190" t="str">
        <f t="shared" si="4"/>
        <v>Noord-Limburg</v>
      </c>
      <c r="AD190" t="s">
        <v>972</v>
      </c>
      <c r="AE190" t="s">
        <v>2412</v>
      </c>
      <c r="AH190">
        <v>650</v>
      </c>
      <c r="AI190">
        <v>730</v>
      </c>
      <c r="AJ190" t="s">
        <v>20</v>
      </c>
      <c r="AK190">
        <v>3150</v>
      </c>
      <c r="AL190" t="str">
        <f t="shared" si="5"/>
        <v>Amsterdam</v>
      </c>
      <c r="AM190" t="s">
        <v>1338</v>
      </c>
      <c r="AN190" t="s">
        <v>2371</v>
      </c>
    </row>
    <row r="191" spans="13:40" ht="11.25" customHeight="1" hidden="1">
      <c r="M191" s="9"/>
      <c r="Y191">
        <v>600</v>
      </c>
      <c r="Z191">
        <v>1111</v>
      </c>
      <c r="AA191" t="s">
        <v>799</v>
      </c>
      <c r="AB191">
        <v>3310</v>
      </c>
      <c r="AC191" t="str">
        <f t="shared" si="4"/>
        <v>Zuid-Limburg</v>
      </c>
      <c r="AD191" t="s">
        <v>973</v>
      </c>
      <c r="AE191" t="s">
        <v>2289</v>
      </c>
      <c r="AH191">
        <v>650</v>
      </c>
      <c r="AI191">
        <v>732</v>
      </c>
      <c r="AJ191" t="s">
        <v>2116</v>
      </c>
      <c r="AK191">
        <v>3150</v>
      </c>
      <c r="AL191" t="str">
        <f t="shared" si="5"/>
        <v>Amsterdam</v>
      </c>
      <c r="AM191" t="s">
        <v>1339</v>
      </c>
      <c r="AN191" t="s">
        <v>2371</v>
      </c>
    </row>
    <row r="192" spans="13:40" ht="11.25" customHeight="1" hidden="1">
      <c r="M192" s="9"/>
      <c r="Y192">
        <v>600</v>
      </c>
      <c r="Z192">
        <v>1120</v>
      </c>
      <c r="AA192" t="s">
        <v>740</v>
      </c>
      <c r="AB192">
        <v>3230</v>
      </c>
      <c r="AC192" t="str">
        <f t="shared" si="4"/>
        <v>Zuid-Hollandse Eilanden</v>
      </c>
      <c r="AD192" t="s">
        <v>974</v>
      </c>
      <c r="AE192" t="s">
        <v>2413</v>
      </c>
      <c r="AH192">
        <v>650</v>
      </c>
      <c r="AI192">
        <v>733</v>
      </c>
      <c r="AJ192" t="s">
        <v>2116</v>
      </c>
      <c r="AK192">
        <v>3150</v>
      </c>
      <c r="AL192" t="str">
        <f t="shared" si="5"/>
        <v>Amsterdam</v>
      </c>
      <c r="AM192" t="s">
        <v>1340</v>
      </c>
      <c r="AN192" t="s">
        <v>2371</v>
      </c>
    </row>
    <row r="193" spans="13:40" ht="11.25" customHeight="1" hidden="1">
      <c r="M193" s="9"/>
      <c r="Y193">
        <v>600</v>
      </c>
      <c r="Z193">
        <v>1121</v>
      </c>
      <c r="AA193" t="s">
        <v>740</v>
      </c>
      <c r="AB193">
        <v>3250</v>
      </c>
      <c r="AC193" t="str">
        <f t="shared" si="4"/>
        <v>Zeeland</v>
      </c>
      <c r="AD193" t="s">
        <v>975</v>
      </c>
      <c r="AE193" t="s">
        <v>2291</v>
      </c>
      <c r="AH193">
        <v>650</v>
      </c>
      <c r="AI193">
        <v>734</v>
      </c>
      <c r="AJ193" t="s">
        <v>2123</v>
      </c>
      <c r="AK193">
        <v>3150</v>
      </c>
      <c r="AL193" t="str">
        <f t="shared" si="5"/>
        <v>Amsterdam</v>
      </c>
      <c r="AM193" t="s">
        <v>1341</v>
      </c>
      <c r="AN193" t="s">
        <v>2371</v>
      </c>
    </row>
    <row r="194" spans="13:40" ht="11.25" customHeight="1" hidden="1">
      <c r="M194" s="9"/>
      <c r="Y194">
        <v>600</v>
      </c>
      <c r="Z194">
        <v>1130</v>
      </c>
      <c r="AA194" t="s">
        <v>799</v>
      </c>
      <c r="AB194">
        <v>3070</v>
      </c>
      <c r="AC194" t="str">
        <f t="shared" si="4"/>
        <v>Arnhem</v>
      </c>
      <c r="AD194" t="s">
        <v>976</v>
      </c>
      <c r="AE194" t="s">
        <v>2283</v>
      </c>
      <c r="AH194">
        <v>650</v>
      </c>
      <c r="AI194">
        <v>735</v>
      </c>
      <c r="AJ194" t="s">
        <v>2120</v>
      </c>
      <c r="AK194">
        <v>3150</v>
      </c>
      <c r="AL194" t="str">
        <f t="shared" si="5"/>
        <v>Amsterdam</v>
      </c>
      <c r="AM194" t="s">
        <v>1342</v>
      </c>
      <c r="AN194" t="s">
        <v>2371</v>
      </c>
    </row>
    <row r="195" spans="13:40" ht="11.25" customHeight="1" hidden="1">
      <c r="M195" s="9"/>
      <c r="Y195">
        <v>600</v>
      </c>
      <c r="Z195">
        <v>1131</v>
      </c>
      <c r="AA195" t="s">
        <v>799</v>
      </c>
      <c r="AB195">
        <v>3060</v>
      </c>
      <c r="AC195" t="str">
        <f t="shared" si="4"/>
        <v>Apeldoorn Zutphen E.O.</v>
      </c>
      <c r="AD195" t="s">
        <v>977</v>
      </c>
      <c r="AE195" t="s">
        <v>2283</v>
      </c>
      <c r="AH195">
        <v>650</v>
      </c>
      <c r="AI195">
        <v>736</v>
      </c>
      <c r="AJ195" t="s">
        <v>20</v>
      </c>
      <c r="AK195">
        <v>3150</v>
      </c>
      <c r="AL195" t="str">
        <f t="shared" si="5"/>
        <v>Amsterdam</v>
      </c>
      <c r="AM195" t="s">
        <v>1343</v>
      </c>
      <c r="AN195" t="s">
        <v>2371</v>
      </c>
    </row>
    <row r="196" spans="13:40" ht="11.25" customHeight="1" hidden="1">
      <c r="M196" s="9"/>
      <c r="Y196">
        <v>600</v>
      </c>
      <c r="Z196">
        <v>1140</v>
      </c>
      <c r="AA196" t="s">
        <v>811</v>
      </c>
      <c r="AB196">
        <v>3120</v>
      </c>
      <c r="AC196" t="str">
        <f t="shared" si="4"/>
        <v>Noord-Holland Noord</v>
      </c>
      <c r="AD196" t="s">
        <v>978</v>
      </c>
      <c r="AE196" t="s">
        <v>2414</v>
      </c>
      <c r="AH196">
        <v>650</v>
      </c>
      <c r="AI196">
        <v>737</v>
      </c>
      <c r="AJ196" t="s">
        <v>2116</v>
      </c>
      <c r="AK196">
        <v>3150</v>
      </c>
      <c r="AL196" t="str">
        <f t="shared" si="5"/>
        <v>Amsterdam</v>
      </c>
      <c r="AM196" t="s">
        <v>1344</v>
      </c>
      <c r="AN196" t="s">
        <v>2371</v>
      </c>
    </row>
    <row r="197" spans="13:40" ht="11.25" customHeight="1" hidden="1">
      <c r="M197" s="9"/>
      <c r="Y197">
        <v>600</v>
      </c>
      <c r="Z197">
        <v>1141</v>
      </c>
      <c r="AA197" t="s">
        <v>811</v>
      </c>
      <c r="AB197">
        <v>3140</v>
      </c>
      <c r="AC197" t="str">
        <f aca="true" t="shared" si="6" ref="AC197:AC260">VLOOKUP(AB197,$AP$4:$AQ$35,2,FALSE)</f>
        <v>Zaanstreek/Waterland</v>
      </c>
      <c r="AD197" t="s">
        <v>979</v>
      </c>
      <c r="AE197" t="s">
        <v>2414</v>
      </c>
      <c r="AH197">
        <v>650</v>
      </c>
      <c r="AI197">
        <v>742</v>
      </c>
      <c r="AJ197" t="s">
        <v>2116</v>
      </c>
      <c r="AK197">
        <v>3150</v>
      </c>
      <c r="AL197" t="str">
        <f aca="true" t="shared" si="7" ref="AL197:AL260">VLOOKUP(AK197,$AP$4:$AQ$35,2,FALSE)</f>
        <v>Amsterdam</v>
      </c>
      <c r="AM197" t="s">
        <v>1345</v>
      </c>
      <c r="AN197" t="s">
        <v>2371</v>
      </c>
    </row>
    <row r="198" spans="13:40" ht="11.25" customHeight="1" hidden="1">
      <c r="M198" s="9"/>
      <c r="Y198">
        <v>600</v>
      </c>
      <c r="Z198">
        <v>1150</v>
      </c>
      <c r="AA198" t="s">
        <v>781</v>
      </c>
      <c r="AB198">
        <v>3030</v>
      </c>
      <c r="AC198" t="str">
        <f t="shared" si="6"/>
        <v>Drenthe</v>
      </c>
      <c r="AD198" t="s">
        <v>980</v>
      </c>
      <c r="AE198" t="s">
        <v>2415</v>
      </c>
      <c r="AH198">
        <v>650</v>
      </c>
      <c r="AI198">
        <v>745</v>
      </c>
      <c r="AJ198" t="s">
        <v>2116</v>
      </c>
      <c r="AK198">
        <v>3150</v>
      </c>
      <c r="AL198" t="str">
        <f t="shared" si="7"/>
        <v>Amsterdam</v>
      </c>
      <c r="AM198" t="s">
        <v>1346</v>
      </c>
      <c r="AN198" t="s">
        <v>2371</v>
      </c>
    </row>
    <row r="199" spans="13:40" ht="11.25" customHeight="1" hidden="1">
      <c r="M199" s="9"/>
      <c r="Y199">
        <v>600</v>
      </c>
      <c r="Z199">
        <v>1160</v>
      </c>
      <c r="AA199" t="s">
        <v>770</v>
      </c>
      <c r="AB199">
        <v>3090</v>
      </c>
      <c r="AC199" t="str">
        <f t="shared" si="6"/>
        <v>Utrecht</v>
      </c>
      <c r="AD199" t="s">
        <v>1165</v>
      </c>
      <c r="AE199" t="s">
        <v>2416</v>
      </c>
      <c r="AH199">
        <v>650</v>
      </c>
      <c r="AI199">
        <v>748</v>
      </c>
      <c r="AJ199" t="s">
        <v>2116</v>
      </c>
      <c r="AK199">
        <v>3150</v>
      </c>
      <c r="AL199" t="str">
        <f t="shared" si="7"/>
        <v>Amsterdam</v>
      </c>
      <c r="AM199" t="s">
        <v>1347</v>
      </c>
      <c r="AN199" t="s">
        <v>2371</v>
      </c>
    </row>
    <row r="200" spans="13:40" ht="11.25" customHeight="1" hidden="1">
      <c r="M200" s="9"/>
      <c r="Y200">
        <v>600</v>
      </c>
      <c r="Z200">
        <v>1161</v>
      </c>
      <c r="AA200" t="s">
        <v>770</v>
      </c>
      <c r="AB200">
        <v>3210</v>
      </c>
      <c r="AC200" t="str">
        <f t="shared" si="6"/>
        <v>Rotterdam</v>
      </c>
      <c r="AD200" t="s">
        <v>2417</v>
      </c>
      <c r="AE200" t="s">
        <v>2350</v>
      </c>
      <c r="AH200">
        <v>650</v>
      </c>
      <c r="AI200">
        <v>749</v>
      </c>
      <c r="AJ200" t="s">
        <v>2116</v>
      </c>
      <c r="AK200">
        <v>3150</v>
      </c>
      <c r="AL200" t="str">
        <f t="shared" si="7"/>
        <v>Amsterdam</v>
      </c>
      <c r="AM200" t="s">
        <v>1348</v>
      </c>
      <c r="AN200" t="s">
        <v>2311</v>
      </c>
    </row>
    <row r="201" spans="13:40" ht="11.25" customHeight="1" hidden="1">
      <c r="M201" s="9"/>
      <c r="Y201">
        <v>600</v>
      </c>
      <c r="Z201">
        <v>1162</v>
      </c>
      <c r="AA201" t="s">
        <v>770</v>
      </c>
      <c r="AB201">
        <v>3090</v>
      </c>
      <c r="AC201" t="str">
        <f t="shared" si="6"/>
        <v>Utrecht</v>
      </c>
      <c r="AD201" t="s">
        <v>1166</v>
      </c>
      <c r="AE201" t="s">
        <v>2416</v>
      </c>
      <c r="AH201">
        <v>650</v>
      </c>
      <c r="AI201">
        <v>761</v>
      </c>
      <c r="AJ201" t="s">
        <v>2113</v>
      </c>
      <c r="AK201">
        <v>3170</v>
      </c>
      <c r="AL201" t="str">
        <f t="shared" si="7"/>
        <v>Zuid Holland Noord</v>
      </c>
      <c r="AM201" t="s">
        <v>1349</v>
      </c>
      <c r="AN201" t="s">
        <v>1656</v>
      </c>
    </row>
    <row r="202" spans="13:40" ht="11.25" customHeight="1" hidden="1">
      <c r="M202" s="9"/>
      <c r="Y202">
        <v>600</v>
      </c>
      <c r="Z202">
        <v>1163</v>
      </c>
      <c r="AA202" t="s">
        <v>770</v>
      </c>
      <c r="AB202">
        <v>3180</v>
      </c>
      <c r="AC202" t="str">
        <f t="shared" si="6"/>
        <v>Haaglanden</v>
      </c>
      <c r="AD202" t="s">
        <v>2418</v>
      </c>
      <c r="AE202" t="s">
        <v>2419</v>
      </c>
      <c r="AH202">
        <v>650</v>
      </c>
      <c r="AI202">
        <v>763</v>
      </c>
      <c r="AJ202" t="s">
        <v>2113</v>
      </c>
      <c r="AK202">
        <v>3210</v>
      </c>
      <c r="AL202" t="str">
        <f t="shared" si="7"/>
        <v>Rotterdam</v>
      </c>
      <c r="AM202" t="s">
        <v>1350</v>
      </c>
      <c r="AN202" t="s">
        <v>1657</v>
      </c>
    </row>
    <row r="203" spans="13:40" ht="11.25" customHeight="1" hidden="1">
      <c r="M203" s="9"/>
      <c r="Y203">
        <v>600</v>
      </c>
      <c r="Z203">
        <v>1170</v>
      </c>
      <c r="AA203" t="s">
        <v>799</v>
      </c>
      <c r="AB203">
        <v>3280</v>
      </c>
      <c r="AC203" t="str">
        <f t="shared" si="6"/>
        <v>Noordoost-Brabant</v>
      </c>
      <c r="AD203" t="s">
        <v>1167</v>
      </c>
      <c r="AE203" t="s">
        <v>2420</v>
      </c>
      <c r="AH203">
        <v>650</v>
      </c>
      <c r="AI203">
        <v>769</v>
      </c>
      <c r="AJ203" t="s">
        <v>2109</v>
      </c>
      <c r="AK203">
        <v>3240</v>
      </c>
      <c r="AL203" t="str">
        <f t="shared" si="7"/>
        <v>Waardenland</v>
      </c>
      <c r="AM203" t="s">
        <v>1351</v>
      </c>
      <c r="AN203" t="s">
        <v>2373</v>
      </c>
    </row>
    <row r="204" spans="13:40" ht="11.25" customHeight="1" hidden="1">
      <c r="M204" s="9"/>
      <c r="Y204">
        <v>600</v>
      </c>
      <c r="Z204">
        <v>1171</v>
      </c>
      <c r="AA204" t="s">
        <v>799</v>
      </c>
      <c r="AB204">
        <v>3280</v>
      </c>
      <c r="AC204" t="str">
        <f t="shared" si="6"/>
        <v>Noordoost-Brabant</v>
      </c>
      <c r="AD204" t="s">
        <v>1168</v>
      </c>
      <c r="AE204" t="s">
        <v>2420</v>
      </c>
      <c r="AH204">
        <v>650</v>
      </c>
      <c r="AI204">
        <v>774</v>
      </c>
      <c r="AJ204" t="s">
        <v>2113</v>
      </c>
      <c r="AK204">
        <v>3200</v>
      </c>
      <c r="AL204" t="str">
        <f t="shared" si="7"/>
        <v>Midden-Holland</v>
      </c>
      <c r="AM204" t="s">
        <v>1352</v>
      </c>
      <c r="AN204" t="s">
        <v>1658</v>
      </c>
    </row>
    <row r="205" spans="13:40" ht="11.25" customHeight="1" hidden="1">
      <c r="M205" s="9"/>
      <c r="Y205">
        <v>600</v>
      </c>
      <c r="Z205">
        <v>1180</v>
      </c>
      <c r="AA205" t="s">
        <v>734</v>
      </c>
      <c r="AB205">
        <v>3070</v>
      </c>
      <c r="AC205" t="str">
        <f t="shared" si="6"/>
        <v>Arnhem</v>
      </c>
      <c r="AD205" t="s">
        <v>1169</v>
      </c>
      <c r="AE205" t="s">
        <v>2421</v>
      </c>
      <c r="AH205">
        <v>650</v>
      </c>
      <c r="AI205">
        <v>776</v>
      </c>
      <c r="AJ205" t="s">
        <v>2102</v>
      </c>
      <c r="AK205">
        <v>3170</v>
      </c>
      <c r="AL205" t="str">
        <f t="shared" si="7"/>
        <v>Zuid Holland Noord</v>
      </c>
      <c r="AM205" t="s">
        <v>1353</v>
      </c>
      <c r="AN205" t="s">
        <v>1659</v>
      </c>
    </row>
    <row r="206" spans="13:40" ht="11.25" customHeight="1" hidden="1">
      <c r="M206" s="9"/>
      <c r="Y206">
        <v>600</v>
      </c>
      <c r="Z206">
        <v>1190</v>
      </c>
      <c r="AA206" t="s">
        <v>829</v>
      </c>
      <c r="AB206">
        <v>3060</v>
      </c>
      <c r="AC206" t="str">
        <f t="shared" si="6"/>
        <v>Apeldoorn Zutphen E.O.</v>
      </c>
      <c r="AD206" t="s">
        <v>1170</v>
      </c>
      <c r="AE206" t="s">
        <v>2422</v>
      </c>
      <c r="AH206">
        <v>650</v>
      </c>
      <c r="AI206">
        <v>777</v>
      </c>
      <c r="AJ206" t="s">
        <v>2148</v>
      </c>
      <c r="AK206">
        <v>3240</v>
      </c>
      <c r="AL206" t="str">
        <f t="shared" si="7"/>
        <v>Waardenland</v>
      </c>
      <c r="AM206" t="s">
        <v>1354</v>
      </c>
      <c r="AN206" t="s">
        <v>1660</v>
      </c>
    </row>
    <row r="207" spans="13:40" ht="11.25" customHeight="1" hidden="1">
      <c r="M207" s="9"/>
      <c r="Y207">
        <v>600</v>
      </c>
      <c r="Z207">
        <v>1191</v>
      </c>
      <c r="AA207" t="s">
        <v>829</v>
      </c>
      <c r="AB207">
        <v>3050</v>
      </c>
      <c r="AC207" t="str">
        <f t="shared" si="6"/>
        <v>Twente</v>
      </c>
      <c r="AD207" t="s">
        <v>1171</v>
      </c>
      <c r="AE207" t="s">
        <v>2422</v>
      </c>
      <c r="AH207">
        <v>650</v>
      </c>
      <c r="AI207">
        <v>784</v>
      </c>
      <c r="AJ207" t="s">
        <v>2109</v>
      </c>
      <c r="AK207">
        <v>3200</v>
      </c>
      <c r="AL207" t="str">
        <f t="shared" si="7"/>
        <v>Midden-Holland</v>
      </c>
      <c r="AM207" t="s">
        <v>1355</v>
      </c>
      <c r="AN207" t="s">
        <v>1661</v>
      </c>
    </row>
    <row r="208" spans="13:40" ht="11.25" customHeight="1" hidden="1">
      <c r="M208" s="9"/>
      <c r="Y208">
        <v>600</v>
      </c>
      <c r="Z208">
        <v>1192</v>
      </c>
      <c r="AA208" t="s">
        <v>829</v>
      </c>
      <c r="AB208">
        <v>3020</v>
      </c>
      <c r="AC208" t="str">
        <f t="shared" si="6"/>
        <v>Friesland</v>
      </c>
      <c r="AD208" t="s">
        <v>1172</v>
      </c>
      <c r="AE208" t="s">
        <v>2422</v>
      </c>
      <c r="AH208">
        <v>650</v>
      </c>
      <c r="AI208">
        <v>785</v>
      </c>
      <c r="AJ208" t="s">
        <v>2109</v>
      </c>
      <c r="AK208">
        <v>3240</v>
      </c>
      <c r="AL208" t="str">
        <f t="shared" si="7"/>
        <v>Waardenland</v>
      </c>
      <c r="AM208" t="s">
        <v>1356</v>
      </c>
      <c r="AN208" t="s">
        <v>2373</v>
      </c>
    </row>
    <row r="209" spans="13:40" ht="11.25" customHeight="1" hidden="1">
      <c r="M209" s="9"/>
      <c r="Y209">
        <v>600</v>
      </c>
      <c r="Z209">
        <v>1193</v>
      </c>
      <c r="AA209" t="s">
        <v>829</v>
      </c>
      <c r="AB209">
        <v>3080</v>
      </c>
      <c r="AC209" t="str">
        <f t="shared" si="6"/>
        <v>Nijmegen</v>
      </c>
      <c r="AD209" t="s">
        <v>1173</v>
      </c>
      <c r="AE209" t="s">
        <v>2422</v>
      </c>
      <c r="AH209">
        <v>650</v>
      </c>
      <c r="AI209">
        <v>787</v>
      </c>
      <c r="AJ209" t="s">
        <v>2248</v>
      </c>
      <c r="AK209">
        <v>3230</v>
      </c>
      <c r="AL209" t="str">
        <f t="shared" si="7"/>
        <v>Zuid-Hollandse Eilanden</v>
      </c>
      <c r="AM209" t="s">
        <v>1357</v>
      </c>
      <c r="AN209" t="s">
        <v>2404</v>
      </c>
    </row>
    <row r="210" spans="13:40" ht="11.25" customHeight="1" hidden="1">
      <c r="M210" s="9"/>
      <c r="Y210">
        <v>600</v>
      </c>
      <c r="Z210">
        <v>1200</v>
      </c>
      <c r="AA210" t="s">
        <v>825</v>
      </c>
      <c r="AB210">
        <v>3010</v>
      </c>
      <c r="AC210" t="str">
        <f t="shared" si="6"/>
        <v>Groningen</v>
      </c>
      <c r="AD210" t="s">
        <v>1174</v>
      </c>
      <c r="AE210" t="s">
        <v>2389</v>
      </c>
      <c r="AH210">
        <v>650</v>
      </c>
      <c r="AI210">
        <v>788</v>
      </c>
      <c r="AJ210" t="s">
        <v>2193</v>
      </c>
      <c r="AK210">
        <v>3240</v>
      </c>
      <c r="AL210" t="str">
        <f t="shared" si="7"/>
        <v>Waardenland</v>
      </c>
      <c r="AM210" t="s">
        <v>1358</v>
      </c>
      <c r="AN210" t="s">
        <v>2396</v>
      </c>
    </row>
    <row r="211" spans="13:40" ht="11.25" customHeight="1" hidden="1">
      <c r="M211" s="9"/>
      <c r="Y211">
        <v>600</v>
      </c>
      <c r="Z211">
        <v>1201</v>
      </c>
      <c r="AA211" t="s">
        <v>825</v>
      </c>
      <c r="AB211">
        <v>3190</v>
      </c>
      <c r="AC211" t="str">
        <f t="shared" si="6"/>
        <v>Delft Westland Oostland</v>
      </c>
      <c r="AD211" t="s">
        <v>1175</v>
      </c>
      <c r="AE211" t="s">
        <v>2423</v>
      </c>
      <c r="AH211">
        <v>650</v>
      </c>
      <c r="AI211">
        <v>801</v>
      </c>
      <c r="AJ211" t="s">
        <v>2248</v>
      </c>
      <c r="AK211">
        <v>3230</v>
      </c>
      <c r="AL211" t="str">
        <f t="shared" si="7"/>
        <v>Zuid-Hollandse Eilanden</v>
      </c>
      <c r="AM211" t="s">
        <v>1359</v>
      </c>
      <c r="AN211" t="s">
        <v>1662</v>
      </c>
    </row>
    <row r="212" spans="13:40" ht="11.25" customHeight="1" hidden="1">
      <c r="M212" s="9"/>
      <c r="Y212">
        <v>600</v>
      </c>
      <c r="Z212">
        <v>1202</v>
      </c>
      <c r="AA212" t="s">
        <v>825</v>
      </c>
      <c r="AB212">
        <v>3040</v>
      </c>
      <c r="AC212" t="str">
        <f t="shared" si="6"/>
        <v>Zwolle</v>
      </c>
      <c r="AD212" t="s">
        <v>1176</v>
      </c>
      <c r="AE212" t="s">
        <v>2379</v>
      </c>
      <c r="AH212">
        <v>650</v>
      </c>
      <c r="AI212">
        <v>802</v>
      </c>
      <c r="AJ212" t="s">
        <v>2248</v>
      </c>
      <c r="AK212">
        <v>3240</v>
      </c>
      <c r="AL212" t="str">
        <f t="shared" si="7"/>
        <v>Waardenland</v>
      </c>
      <c r="AM212" t="s">
        <v>1360</v>
      </c>
      <c r="AN212" t="s">
        <v>1663</v>
      </c>
    </row>
    <row r="213" spans="13:40" ht="11.25" customHeight="1" hidden="1">
      <c r="M213" s="9"/>
      <c r="Y213">
        <v>600</v>
      </c>
      <c r="Z213">
        <v>1210</v>
      </c>
      <c r="AA213" t="s">
        <v>811</v>
      </c>
      <c r="AB213">
        <v>3140</v>
      </c>
      <c r="AC213" t="str">
        <f t="shared" si="6"/>
        <v>Zaanstreek/Waterland</v>
      </c>
      <c r="AD213" t="s">
        <v>1177</v>
      </c>
      <c r="AE213" t="s">
        <v>2424</v>
      </c>
      <c r="AH213">
        <v>650</v>
      </c>
      <c r="AI213">
        <v>807</v>
      </c>
      <c r="AJ213" t="s">
        <v>2248</v>
      </c>
      <c r="AK213">
        <v>3230</v>
      </c>
      <c r="AL213" t="str">
        <f t="shared" si="7"/>
        <v>Zuid-Hollandse Eilanden</v>
      </c>
      <c r="AM213" t="s">
        <v>1361</v>
      </c>
      <c r="AN213" t="s">
        <v>1664</v>
      </c>
    </row>
    <row r="214" spans="13:40" ht="11.25" customHeight="1" hidden="1">
      <c r="M214" s="9"/>
      <c r="Y214">
        <v>600</v>
      </c>
      <c r="Z214">
        <v>1220</v>
      </c>
      <c r="AA214" t="s">
        <v>734</v>
      </c>
      <c r="AB214">
        <v>3020</v>
      </c>
      <c r="AC214" t="str">
        <f t="shared" si="6"/>
        <v>Friesland</v>
      </c>
      <c r="AD214" t="s">
        <v>1178</v>
      </c>
      <c r="AE214" t="s">
        <v>2375</v>
      </c>
      <c r="AH214">
        <v>650</v>
      </c>
      <c r="AI214">
        <v>809</v>
      </c>
      <c r="AJ214" t="s">
        <v>2248</v>
      </c>
      <c r="AK214">
        <v>3240</v>
      </c>
      <c r="AL214" t="str">
        <f t="shared" si="7"/>
        <v>Waardenland</v>
      </c>
      <c r="AM214" t="s">
        <v>1362</v>
      </c>
      <c r="AN214" t="s">
        <v>1665</v>
      </c>
    </row>
    <row r="215" spans="13:40" ht="11.25" customHeight="1" hidden="1">
      <c r="M215" s="9"/>
      <c r="Y215">
        <v>600</v>
      </c>
      <c r="Z215">
        <v>1221</v>
      </c>
      <c r="AA215" t="s">
        <v>734</v>
      </c>
      <c r="AB215">
        <v>3030</v>
      </c>
      <c r="AC215" t="str">
        <f t="shared" si="6"/>
        <v>Drenthe</v>
      </c>
      <c r="AD215" t="s">
        <v>1179</v>
      </c>
      <c r="AE215" t="s">
        <v>2375</v>
      </c>
      <c r="AH215">
        <v>650</v>
      </c>
      <c r="AI215">
        <v>810</v>
      </c>
      <c r="AJ215" t="s">
        <v>2109</v>
      </c>
      <c r="AK215">
        <v>3240</v>
      </c>
      <c r="AL215" t="str">
        <f t="shared" si="7"/>
        <v>Waardenland</v>
      </c>
      <c r="AM215" t="s">
        <v>1363</v>
      </c>
      <c r="AN215" t="s">
        <v>2373</v>
      </c>
    </row>
    <row r="216" spans="13:40" ht="11.25" customHeight="1" hidden="1">
      <c r="M216" s="9"/>
      <c r="Y216">
        <v>600</v>
      </c>
      <c r="Z216">
        <v>1222</v>
      </c>
      <c r="AA216" t="s">
        <v>734</v>
      </c>
      <c r="AB216">
        <v>3010</v>
      </c>
      <c r="AC216" t="str">
        <f t="shared" si="6"/>
        <v>Groningen</v>
      </c>
      <c r="AD216" t="s">
        <v>1180</v>
      </c>
      <c r="AE216" t="s">
        <v>2375</v>
      </c>
      <c r="AH216">
        <v>650</v>
      </c>
      <c r="AI216">
        <v>811</v>
      </c>
      <c r="AJ216" t="s">
        <v>2123</v>
      </c>
      <c r="AK216">
        <v>3170</v>
      </c>
      <c r="AL216" t="str">
        <f t="shared" si="7"/>
        <v>Zuid Holland Noord</v>
      </c>
      <c r="AM216" t="s">
        <v>1364</v>
      </c>
      <c r="AN216" t="s">
        <v>2319</v>
      </c>
    </row>
    <row r="217" spans="13:40" ht="11.25" customHeight="1" hidden="1">
      <c r="M217" s="9"/>
      <c r="Y217">
        <v>600</v>
      </c>
      <c r="Z217">
        <v>1223</v>
      </c>
      <c r="AA217" t="s">
        <v>734</v>
      </c>
      <c r="AB217">
        <v>3061</v>
      </c>
      <c r="AC217" t="str">
        <f t="shared" si="6"/>
        <v>Midden Ijssel</v>
      </c>
      <c r="AD217" t="s">
        <v>1181</v>
      </c>
      <c r="AE217" t="s">
        <v>2375</v>
      </c>
      <c r="AH217">
        <v>650</v>
      </c>
      <c r="AI217">
        <v>812</v>
      </c>
      <c r="AJ217" t="s">
        <v>2113</v>
      </c>
      <c r="AK217">
        <v>3170</v>
      </c>
      <c r="AL217" t="str">
        <f t="shared" si="7"/>
        <v>Zuid Holland Noord</v>
      </c>
      <c r="AM217" t="s">
        <v>1365</v>
      </c>
      <c r="AN217" t="s">
        <v>2394</v>
      </c>
    </row>
    <row r="218" spans="13:40" ht="11.25" customHeight="1" hidden="1">
      <c r="M218" s="9"/>
      <c r="Y218">
        <v>600</v>
      </c>
      <c r="Z218">
        <v>1230</v>
      </c>
      <c r="AA218" t="s">
        <v>781</v>
      </c>
      <c r="AB218">
        <v>3310</v>
      </c>
      <c r="AC218" t="str">
        <f t="shared" si="6"/>
        <v>Zuid-Limburg</v>
      </c>
      <c r="AD218" t="s">
        <v>1182</v>
      </c>
      <c r="AE218" t="s">
        <v>2289</v>
      </c>
      <c r="AH218">
        <v>650</v>
      </c>
      <c r="AI218">
        <v>820</v>
      </c>
      <c r="AJ218" t="s">
        <v>2123</v>
      </c>
      <c r="AK218">
        <v>3230</v>
      </c>
      <c r="AL218" t="str">
        <f t="shared" si="7"/>
        <v>Zuid-Hollandse Eilanden</v>
      </c>
      <c r="AM218" t="s">
        <v>1366</v>
      </c>
      <c r="AN218" t="s">
        <v>1666</v>
      </c>
    </row>
    <row r="219" spans="13:40" ht="11.25" customHeight="1" hidden="1">
      <c r="M219" s="9"/>
      <c r="Y219">
        <v>600</v>
      </c>
      <c r="Z219">
        <v>1231</v>
      </c>
      <c r="AA219" t="s">
        <v>781</v>
      </c>
      <c r="AB219">
        <v>3300</v>
      </c>
      <c r="AC219" t="str">
        <f t="shared" si="6"/>
        <v>Noord-Limburg</v>
      </c>
      <c r="AD219" t="s">
        <v>1183</v>
      </c>
      <c r="AE219" t="s">
        <v>2289</v>
      </c>
      <c r="AH219">
        <v>650</v>
      </c>
      <c r="AI219">
        <v>823</v>
      </c>
      <c r="AJ219" t="s">
        <v>24</v>
      </c>
      <c r="AK219">
        <v>3220</v>
      </c>
      <c r="AL219" t="str">
        <f t="shared" si="7"/>
        <v>Nieuwe Waterweg Noord</v>
      </c>
      <c r="AM219" t="s">
        <v>1367</v>
      </c>
      <c r="AN219" t="s">
        <v>2362</v>
      </c>
    </row>
    <row r="220" spans="13:40" ht="11.25" customHeight="1" hidden="1">
      <c r="M220" s="9"/>
      <c r="Y220">
        <v>600</v>
      </c>
      <c r="Z220">
        <v>1240</v>
      </c>
      <c r="AA220" t="s">
        <v>829</v>
      </c>
      <c r="AB220">
        <v>3070</v>
      </c>
      <c r="AC220" t="str">
        <f t="shared" si="6"/>
        <v>Arnhem</v>
      </c>
      <c r="AD220" t="s">
        <v>1184</v>
      </c>
      <c r="AE220" t="s">
        <v>2331</v>
      </c>
      <c r="AH220">
        <v>650</v>
      </c>
      <c r="AI220">
        <v>826</v>
      </c>
      <c r="AJ220" t="s">
        <v>2193</v>
      </c>
      <c r="AK220">
        <v>3180</v>
      </c>
      <c r="AL220" t="str">
        <f t="shared" si="7"/>
        <v>Haaglanden</v>
      </c>
      <c r="AM220" t="s">
        <v>1368</v>
      </c>
      <c r="AN220" t="s">
        <v>1667</v>
      </c>
    </row>
    <row r="221" spans="13:40" ht="11.25" customHeight="1" hidden="1">
      <c r="M221" s="9"/>
      <c r="Y221">
        <v>600</v>
      </c>
      <c r="Z221">
        <v>1241</v>
      </c>
      <c r="AA221" t="s">
        <v>829</v>
      </c>
      <c r="AB221">
        <v>3060</v>
      </c>
      <c r="AC221" t="str">
        <f t="shared" si="6"/>
        <v>Apeldoorn Zutphen E.O.</v>
      </c>
      <c r="AD221" t="s">
        <v>1185</v>
      </c>
      <c r="AE221" t="s">
        <v>2331</v>
      </c>
      <c r="AH221">
        <v>650</v>
      </c>
      <c r="AI221">
        <v>830</v>
      </c>
      <c r="AJ221" t="s">
        <v>2123</v>
      </c>
      <c r="AK221">
        <v>3230</v>
      </c>
      <c r="AL221" t="str">
        <f t="shared" si="7"/>
        <v>Zuid-Hollandse Eilanden</v>
      </c>
      <c r="AM221" t="s">
        <v>1369</v>
      </c>
      <c r="AN221" t="s">
        <v>1668</v>
      </c>
    </row>
    <row r="222" spans="13:40" ht="11.25" customHeight="1" hidden="1">
      <c r="M222" s="9"/>
      <c r="Y222">
        <v>600</v>
      </c>
      <c r="Z222">
        <v>1242</v>
      </c>
      <c r="AA222" t="s">
        <v>829</v>
      </c>
      <c r="AB222">
        <v>3061</v>
      </c>
      <c r="AC222" t="str">
        <f t="shared" si="6"/>
        <v>Midden Ijssel</v>
      </c>
      <c r="AD222" t="s">
        <v>1186</v>
      </c>
      <c r="AE222" t="s">
        <v>2331</v>
      </c>
      <c r="AH222">
        <v>650</v>
      </c>
      <c r="AI222">
        <v>833</v>
      </c>
      <c r="AJ222" t="s">
        <v>2248</v>
      </c>
      <c r="AK222">
        <v>3240</v>
      </c>
      <c r="AL222" t="str">
        <f t="shared" si="7"/>
        <v>Waardenland</v>
      </c>
      <c r="AM222" t="s">
        <v>1370</v>
      </c>
      <c r="AN222" t="s">
        <v>1669</v>
      </c>
    </row>
    <row r="223" spans="13:40" ht="11.25" customHeight="1" hidden="1">
      <c r="M223" s="9"/>
      <c r="Y223">
        <v>600</v>
      </c>
      <c r="Z223">
        <v>1250</v>
      </c>
      <c r="AA223" t="s">
        <v>770</v>
      </c>
      <c r="AB223">
        <v>3060</v>
      </c>
      <c r="AC223" t="str">
        <f t="shared" si="6"/>
        <v>Apeldoorn Zutphen E.O.</v>
      </c>
      <c r="AD223" t="s">
        <v>1187</v>
      </c>
      <c r="AE223" t="s">
        <v>2425</v>
      </c>
      <c r="AH223">
        <v>650</v>
      </c>
      <c r="AI223">
        <v>835</v>
      </c>
      <c r="AJ223" t="s">
        <v>2248</v>
      </c>
      <c r="AK223">
        <v>3240</v>
      </c>
      <c r="AL223" t="str">
        <f t="shared" si="7"/>
        <v>Waardenland</v>
      </c>
      <c r="AM223" t="s">
        <v>1371</v>
      </c>
      <c r="AN223" t="s">
        <v>1669</v>
      </c>
    </row>
    <row r="224" spans="13:40" ht="11.25" customHeight="1" hidden="1">
      <c r="M224" s="9"/>
      <c r="Y224">
        <v>600</v>
      </c>
      <c r="Z224">
        <v>1260</v>
      </c>
      <c r="AA224" t="s">
        <v>799</v>
      </c>
      <c r="AB224">
        <v>3030</v>
      </c>
      <c r="AC224" t="str">
        <f t="shared" si="6"/>
        <v>Drenthe</v>
      </c>
      <c r="AD224" t="s">
        <v>1188</v>
      </c>
      <c r="AE224" t="s">
        <v>2426</v>
      </c>
      <c r="AH224">
        <v>650</v>
      </c>
      <c r="AI224">
        <v>836</v>
      </c>
      <c r="AJ224" t="s">
        <v>2102</v>
      </c>
      <c r="AK224">
        <v>3170</v>
      </c>
      <c r="AL224" t="str">
        <f t="shared" si="7"/>
        <v>Zuid Holland Noord</v>
      </c>
      <c r="AM224" t="s">
        <v>1372</v>
      </c>
      <c r="AN224" t="s">
        <v>2319</v>
      </c>
    </row>
    <row r="225" spans="13:40" ht="11.25" customHeight="1" hidden="1">
      <c r="M225" s="9"/>
      <c r="Y225">
        <v>600</v>
      </c>
      <c r="Z225">
        <v>1270</v>
      </c>
      <c r="AA225" t="s">
        <v>770</v>
      </c>
      <c r="AB225">
        <v>3061</v>
      </c>
      <c r="AC225" t="str">
        <f t="shared" si="6"/>
        <v>Midden Ijssel</v>
      </c>
      <c r="AD225" t="s">
        <v>1189</v>
      </c>
      <c r="AE225" t="s">
        <v>2427</v>
      </c>
      <c r="AH225">
        <v>650</v>
      </c>
      <c r="AI225">
        <v>840</v>
      </c>
      <c r="AJ225" t="s">
        <v>2175</v>
      </c>
      <c r="AK225">
        <v>3180</v>
      </c>
      <c r="AL225" t="str">
        <f t="shared" si="7"/>
        <v>Haaglanden</v>
      </c>
      <c r="AM225" t="s">
        <v>1373</v>
      </c>
      <c r="AN225" t="s">
        <v>1670</v>
      </c>
    </row>
    <row r="226" spans="13:40" ht="11.25" customHeight="1" hidden="1">
      <c r="M226" s="9"/>
      <c r="Y226">
        <v>600</v>
      </c>
      <c r="Z226">
        <v>1280</v>
      </c>
      <c r="AA226" t="s">
        <v>799</v>
      </c>
      <c r="AB226">
        <v>3200</v>
      </c>
      <c r="AC226" t="str">
        <f t="shared" si="6"/>
        <v>Midden-Holland</v>
      </c>
      <c r="AD226" t="s">
        <v>2428</v>
      </c>
      <c r="AE226" t="s">
        <v>2327</v>
      </c>
      <c r="AH226">
        <v>650</v>
      </c>
      <c r="AI226">
        <v>843</v>
      </c>
      <c r="AJ226" t="s">
        <v>14</v>
      </c>
      <c r="AK226">
        <v>3240</v>
      </c>
      <c r="AL226" t="str">
        <f t="shared" si="7"/>
        <v>Waardenland</v>
      </c>
      <c r="AM226" t="s">
        <v>1374</v>
      </c>
      <c r="AN226" t="s">
        <v>2396</v>
      </c>
    </row>
    <row r="227" spans="13:40" ht="11.25" customHeight="1" hidden="1">
      <c r="M227" s="9"/>
      <c r="Y227">
        <v>600</v>
      </c>
      <c r="Z227">
        <v>1290</v>
      </c>
      <c r="AA227" t="s">
        <v>799</v>
      </c>
      <c r="AB227">
        <v>3210</v>
      </c>
      <c r="AC227" t="str">
        <f t="shared" si="6"/>
        <v>Rotterdam</v>
      </c>
      <c r="AD227" t="s">
        <v>1190</v>
      </c>
      <c r="AE227" t="s">
        <v>2350</v>
      </c>
      <c r="AH227">
        <v>650</v>
      </c>
      <c r="AI227">
        <v>845</v>
      </c>
      <c r="AJ227" t="s">
        <v>2113</v>
      </c>
      <c r="AK227">
        <v>3170</v>
      </c>
      <c r="AL227" t="str">
        <f t="shared" si="7"/>
        <v>Zuid Holland Noord</v>
      </c>
      <c r="AM227" t="s">
        <v>1375</v>
      </c>
      <c r="AN227" t="s">
        <v>2450</v>
      </c>
    </row>
    <row r="228" spans="13:40" ht="11.25" customHeight="1" hidden="1">
      <c r="M228" s="9"/>
      <c r="Y228">
        <v>600</v>
      </c>
      <c r="Z228">
        <v>1300</v>
      </c>
      <c r="AA228" t="s">
        <v>799</v>
      </c>
      <c r="AB228">
        <v>3150</v>
      </c>
      <c r="AC228" t="str">
        <f t="shared" si="6"/>
        <v>Amsterdam</v>
      </c>
      <c r="AD228" t="s">
        <v>1191</v>
      </c>
      <c r="AE228" t="s">
        <v>2371</v>
      </c>
      <c r="AH228">
        <v>650</v>
      </c>
      <c r="AI228">
        <v>846</v>
      </c>
      <c r="AJ228" t="s">
        <v>2113</v>
      </c>
      <c r="AK228">
        <v>3240</v>
      </c>
      <c r="AL228" t="str">
        <f t="shared" si="7"/>
        <v>Waardenland</v>
      </c>
      <c r="AM228" t="s">
        <v>2181</v>
      </c>
      <c r="AN228" t="s">
        <v>1669</v>
      </c>
    </row>
    <row r="229" spans="13:40" ht="11.25" customHeight="1" hidden="1">
      <c r="M229" s="9"/>
      <c r="Y229">
        <v>600</v>
      </c>
      <c r="Z229">
        <v>1310</v>
      </c>
      <c r="AA229" t="s">
        <v>770</v>
      </c>
      <c r="AB229">
        <v>3040</v>
      </c>
      <c r="AC229" t="str">
        <f t="shared" si="6"/>
        <v>Zwolle</v>
      </c>
      <c r="AD229" t="s">
        <v>2429</v>
      </c>
      <c r="AE229" t="s">
        <v>2379</v>
      </c>
      <c r="AH229">
        <v>650</v>
      </c>
      <c r="AI229">
        <v>849</v>
      </c>
      <c r="AJ229" t="s">
        <v>18</v>
      </c>
      <c r="AK229">
        <v>3180</v>
      </c>
      <c r="AL229" t="str">
        <f t="shared" si="7"/>
        <v>Haaglanden</v>
      </c>
      <c r="AM229" t="s">
        <v>1376</v>
      </c>
      <c r="AN229" t="s">
        <v>2324</v>
      </c>
    </row>
    <row r="230" spans="13:40" ht="11.25" customHeight="1" hidden="1">
      <c r="M230" s="9"/>
      <c r="Y230">
        <v>600</v>
      </c>
      <c r="Z230">
        <v>1320</v>
      </c>
      <c r="AA230" t="s">
        <v>799</v>
      </c>
      <c r="AB230">
        <v>3080</v>
      </c>
      <c r="AC230" t="str">
        <f t="shared" si="6"/>
        <v>Nijmegen</v>
      </c>
      <c r="AD230" t="s">
        <v>1192</v>
      </c>
      <c r="AE230" t="s">
        <v>2430</v>
      </c>
      <c r="AH230">
        <v>650</v>
      </c>
      <c r="AI230">
        <v>851</v>
      </c>
      <c r="AJ230" t="s">
        <v>2248</v>
      </c>
      <c r="AK230">
        <v>3240</v>
      </c>
      <c r="AL230" t="str">
        <f t="shared" si="7"/>
        <v>Waardenland</v>
      </c>
      <c r="AM230" t="s">
        <v>1377</v>
      </c>
      <c r="AN230" t="s">
        <v>1671</v>
      </c>
    </row>
    <row r="231" spans="13:40" ht="11.25" customHeight="1" hidden="1">
      <c r="M231" s="9"/>
      <c r="Y231">
        <v>600</v>
      </c>
      <c r="Z231">
        <v>1330</v>
      </c>
      <c r="AA231" t="s">
        <v>770</v>
      </c>
      <c r="AB231">
        <v>3310</v>
      </c>
      <c r="AC231" t="str">
        <f t="shared" si="6"/>
        <v>Zuid-Limburg</v>
      </c>
      <c r="AD231" t="s">
        <v>1193</v>
      </c>
      <c r="AE231" t="s">
        <v>2321</v>
      </c>
      <c r="AH231">
        <v>650</v>
      </c>
      <c r="AI231">
        <v>854</v>
      </c>
      <c r="AJ231" t="s">
        <v>2102</v>
      </c>
      <c r="AK231">
        <v>3170</v>
      </c>
      <c r="AL231" t="str">
        <f t="shared" si="7"/>
        <v>Zuid Holland Noord</v>
      </c>
      <c r="AM231" t="s">
        <v>1378</v>
      </c>
      <c r="AN231" t="s">
        <v>1659</v>
      </c>
    </row>
    <row r="232" spans="13:40" ht="11.25" customHeight="1" hidden="1">
      <c r="M232" s="9"/>
      <c r="Y232">
        <v>600</v>
      </c>
      <c r="Z232">
        <v>1340</v>
      </c>
      <c r="AA232" t="s">
        <v>737</v>
      </c>
      <c r="AB232">
        <v>3230</v>
      </c>
      <c r="AC232" t="str">
        <f t="shared" si="6"/>
        <v>Zuid-Hollandse Eilanden</v>
      </c>
      <c r="AD232" t="s">
        <v>1194</v>
      </c>
      <c r="AE232" t="s">
        <v>2431</v>
      </c>
      <c r="AH232">
        <v>650</v>
      </c>
      <c r="AI232">
        <v>855</v>
      </c>
      <c r="AJ232" t="s">
        <v>14</v>
      </c>
      <c r="AK232">
        <v>3240</v>
      </c>
      <c r="AL232" t="str">
        <f t="shared" si="7"/>
        <v>Waardenland</v>
      </c>
      <c r="AM232" t="s">
        <v>1379</v>
      </c>
      <c r="AN232" t="s">
        <v>1660</v>
      </c>
    </row>
    <row r="233" spans="13:40" ht="11.25" customHeight="1" hidden="1">
      <c r="M233" s="9"/>
      <c r="Y233">
        <v>600</v>
      </c>
      <c r="Z233">
        <v>1350</v>
      </c>
      <c r="AA233" t="s">
        <v>770</v>
      </c>
      <c r="AB233">
        <v>3120</v>
      </c>
      <c r="AC233" t="str">
        <f t="shared" si="6"/>
        <v>Noord-Holland Noord</v>
      </c>
      <c r="AD233" t="s">
        <v>1195</v>
      </c>
      <c r="AE233" t="s">
        <v>2432</v>
      </c>
      <c r="AH233">
        <v>650</v>
      </c>
      <c r="AI233">
        <v>862</v>
      </c>
      <c r="AJ233" t="s">
        <v>2248</v>
      </c>
      <c r="AK233">
        <v>3230</v>
      </c>
      <c r="AL233" t="str">
        <f t="shared" si="7"/>
        <v>Zuid-Hollandse Eilanden</v>
      </c>
      <c r="AM233" t="s">
        <v>1380</v>
      </c>
      <c r="AN233" t="s">
        <v>1672</v>
      </c>
    </row>
    <row r="234" spans="13:40" ht="11.25" customHeight="1" hidden="1">
      <c r="M234" s="9"/>
      <c r="Y234">
        <v>600</v>
      </c>
      <c r="Z234">
        <v>1360</v>
      </c>
      <c r="AA234" t="s">
        <v>770</v>
      </c>
      <c r="AB234">
        <v>3280</v>
      </c>
      <c r="AC234" t="str">
        <f t="shared" si="6"/>
        <v>Noordoost-Brabant</v>
      </c>
      <c r="AD234" t="s">
        <v>1196</v>
      </c>
      <c r="AE234" t="s">
        <v>2307</v>
      </c>
      <c r="AH234">
        <v>650</v>
      </c>
      <c r="AI234">
        <v>863</v>
      </c>
      <c r="AJ234" t="s">
        <v>24</v>
      </c>
      <c r="AK234">
        <v>3170</v>
      </c>
      <c r="AL234" t="str">
        <f t="shared" si="7"/>
        <v>Zuid Holland Noord</v>
      </c>
      <c r="AM234" t="s">
        <v>1381</v>
      </c>
      <c r="AN234" t="s">
        <v>2319</v>
      </c>
    </row>
    <row r="235" spans="13:40" ht="11.25" customHeight="1" hidden="1">
      <c r="M235" s="9"/>
      <c r="Y235">
        <v>600</v>
      </c>
      <c r="Z235">
        <v>1370</v>
      </c>
      <c r="AA235" t="s">
        <v>766</v>
      </c>
      <c r="AB235">
        <v>3090</v>
      </c>
      <c r="AC235" t="str">
        <f t="shared" si="6"/>
        <v>Utrecht</v>
      </c>
      <c r="AD235" t="s">
        <v>1197</v>
      </c>
      <c r="AE235" t="s">
        <v>2401</v>
      </c>
      <c r="AH235">
        <v>650</v>
      </c>
      <c r="AI235">
        <v>865</v>
      </c>
      <c r="AJ235" t="s">
        <v>24</v>
      </c>
      <c r="AK235">
        <v>3170</v>
      </c>
      <c r="AL235" t="str">
        <f t="shared" si="7"/>
        <v>Zuid Holland Noord</v>
      </c>
      <c r="AM235" t="s">
        <v>1382</v>
      </c>
      <c r="AN235" t="s">
        <v>2319</v>
      </c>
    </row>
    <row r="236" spans="13:40" ht="11.25" customHeight="1" hidden="1">
      <c r="M236" s="9"/>
      <c r="Y236">
        <v>600</v>
      </c>
      <c r="Z236">
        <v>1380</v>
      </c>
      <c r="AA236" t="s">
        <v>799</v>
      </c>
      <c r="AB236">
        <v>3140</v>
      </c>
      <c r="AC236" t="str">
        <f t="shared" si="6"/>
        <v>Zaanstreek/Waterland</v>
      </c>
      <c r="AD236" t="s">
        <v>1198</v>
      </c>
      <c r="AE236" t="s">
        <v>2424</v>
      </c>
      <c r="AH236">
        <v>650</v>
      </c>
      <c r="AI236">
        <v>867</v>
      </c>
      <c r="AJ236" t="s">
        <v>2099</v>
      </c>
      <c r="AK236">
        <v>3210</v>
      </c>
      <c r="AL236" t="str">
        <f t="shared" si="7"/>
        <v>Rotterdam</v>
      </c>
      <c r="AM236" t="s">
        <v>1383</v>
      </c>
      <c r="AN236" t="s">
        <v>1657</v>
      </c>
    </row>
    <row r="237" spans="13:40" ht="11.25" customHeight="1" hidden="1">
      <c r="M237" s="9"/>
      <c r="Y237">
        <v>600</v>
      </c>
      <c r="Z237">
        <v>1390</v>
      </c>
      <c r="AA237" t="s">
        <v>781</v>
      </c>
      <c r="AB237">
        <v>3170</v>
      </c>
      <c r="AC237" t="str">
        <f t="shared" si="6"/>
        <v>Zuid Holland Noord</v>
      </c>
      <c r="AD237" t="s">
        <v>2433</v>
      </c>
      <c r="AE237" t="s">
        <v>2299</v>
      </c>
      <c r="AH237">
        <v>650</v>
      </c>
      <c r="AI237">
        <v>868</v>
      </c>
      <c r="AJ237" t="s">
        <v>2248</v>
      </c>
      <c r="AK237">
        <v>3170</v>
      </c>
      <c r="AL237" t="str">
        <f t="shared" si="7"/>
        <v>Zuid Holland Noord</v>
      </c>
      <c r="AM237" t="s">
        <v>1384</v>
      </c>
      <c r="AN237" t="s">
        <v>2319</v>
      </c>
    </row>
    <row r="238" spans="13:40" ht="11.25" customHeight="1" hidden="1">
      <c r="M238" s="9"/>
      <c r="Y238">
        <v>600</v>
      </c>
      <c r="Z238">
        <v>1400</v>
      </c>
      <c r="AA238" t="s">
        <v>825</v>
      </c>
      <c r="AB238">
        <v>3040</v>
      </c>
      <c r="AC238" t="str">
        <f t="shared" si="6"/>
        <v>Zwolle</v>
      </c>
      <c r="AD238" t="s">
        <v>1199</v>
      </c>
      <c r="AE238" t="s">
        <v>2379</v>
      </c>
      <c r="AH238">
        <v>650</v>
      </c>
      <c r="AI238">
        <v>871</v>
      </c>
      <c r="AJ238" t="s">
        <v>2113</v>
      </c>
      <c r="AK238">
        <v>3170</v>
      </c>
      <c r="AL238" t="str">
        <f t="shared" si="7"/>
        <v>Zuid Holland Noord</v>
      </c>
      <c r="AM238" t="s">
        <v>1385</v>
      </c>
      <c r="AN238" t="s">
        <v>1673</v>
      </c>
    </row>
    <row r="239" spans="13:40" ht="11.25" customHeight="1" hidden="1">
      <c r="M239" s="9"/>
      <c r="Y239">
        <v>600</v>
      </c>
      <c r="Z239">
        <v>1410</v>
      </c>
      <c r="AA239" t="s">
        <v>766</v>
      </c>
      <c r="AB239">
        <v>3120</v>
      </c>
      <c r="AC239" t="str">
        <f t="shared" si="6"/>
        <v>Noord-Holland Noord</v>
      </c>
      <c r="AD239" t="s">
        <v>1200</v>
      </c>
      <c r="AE239" t="s">
        <v>2414</v>
      </c>
      <c r="AH239">
        <v>650</v>
      </c>
      <c r="AI239">
        <v>881</v>
      </c>
      <c r="AJ239" t="s">
        <v>24</v>
      </c>
      <c r="AK239">
        <v>3240</v>
      </c>
      <c r="AL239" t="str">
        <f t="shared" si="7"/>
        <v>Waardenland</v>
      </c>
      <c r="AM239" t="s">
        <v>1386</v>
      </c>
      <c r="AN239" t="s">
        <v>2373</v>
      </c>
    </row>
    <row r="240" spans="13:40" ht="11.25" customHeight="1" hidden="1">
      <c r="M240" s="9"/>
      <c r="Y240">
        <v>600</v>
      </c>
      <c r="Z240">
        <v>1520</v>
      </c>
      <c r="AA240" t="s">
        <v>734</v>
      </c>
      <c r="AB240">
        <v>3250</v>
      </c>
      <c r="AC240" t="str">
        <f t="shared" si="6"/>
        <v>Zeeland</v>
      </c>
      <c r="AD240" t="s">
        <v>1201</v>
      </c>
      <c r="AE240" t="s">
        <v>2434</v>
      </c>
      <c r="AH240">
        <v>650</v>
      </c>
      <c r="AI240">
        <v>886</v>
      </c>
      <c r="AJ240" t="s">
        <v>2175</v>
      </c>
      <c r="AK240">
        <v>3180</v>
      </c>
      <c r="AL240" t="str">
        <f t="shared" si="7"/>
        <v>Haaglanden</v>
      </c>
      <c r="AM240" t="s">
        <v>1387</v>
      </c>
      <c r="AN240" t="s">
        <v>1667</v>
      </c>
    </row>
    <row r="241" spans="13:40" ht="11.25" customHeight="1" hidden="1">
      <c r="M241" s="9"/>
      <c r="Y241">
        <v>600</v>
      </c>
      <c r="Z241">
        <v>1420</v>
      </c>
      <c r="AA241" t="s">
        <v>734</v>
      </c>
      <c r="AB241">
        <v>3080</v>
      </c>
      <c r="AC241" t="str">
        <f t="shared" si="6"/>
        <v>Nijmegen</v>
      </c>
      <c r="AD241" t="s">
        <v>1202</v>
      </c>
      <c r="AE241" t="s">
        <v>2435</v>
      </c>
      <c r="AH241">
        <v>650</v>
      </c>
      <c r="AI241">
        <v>888</v>
      </c>
      <c r="AJ241" t="s">
        <v>24</v>
      </c>
      <c r="AK241">
        <v>3220</v>
      </c>
      <c r="AL241" t="str">
        <f t="shared" si="7"/>
        <v>Nieuwe Waterweg Noord</v>
      </c>
      <c r="AM241" t="s">
        <v>1388</v>
      </c>
      <c r="AN241" t="s">
        <v>2362</v>
      </c>
    </row>
    <row r="242" spans="13:40" ht="11.25" customHeight="1" hidden="1">
      <c r="M242" s="9"/>
      <c r="Y242">
        <v>600</v>
      </c>
      <c r="Z242">
        <v>1430</v>
      </c>
      <c r="AA242" t="s">
        <v>799</v>
      </c>
      <c r="AB242">
        <v>3260</v>
      </c>
      <c r="AC242" t="str">
        <f t="shared" si="6"/>
        <v>West-Brabant</v>
      </c>
      <c r="AD242" t="s">
        <v>2436</v>
      </c>
      <c r="AE242" t="s">
        <v>2437</v>
      </c>
      <c r="AH242">
        <v>650</v>
      </c>
      <c r="AI242">
        <v>894</v>
      </c>
      <c r="AJ242" t="s">
        <v>24</v>
      </c>
      <c r="AK242">
        <v>3240</v>
      </c>
      <c r="AL242" t="str">
        <f t="shared" si="7"/>
        <v>Waardenland</v>
      </c>
      <c r="AM242" t="s">
        <v>1389</v>
      </c>
      <c r="AN242" t="s">
        <v>2373</v>
      </c>
    </row>
    <row r="243" spans="13:40" ht="11.25" customHeight="1" hidden="1">
      <c r="M243" s="9"/>
      <c r="Y243">
        <v>600</v>
      </c>
      <c r="Z243">
        <v>1440</v>
      </c>
      <c r="AA243" t="s">
        <v>825</v>
      </c>
      <c r="AB243">
        <v>3061</v>
      </c>
      <c r="AC243" t="str">
        <f t="shared" si="6"/>
        <v>Midden Ijssel</v>
      </c>
      <c r="AD243" t="s">
        <v>1203</v>
      </c>
      <c r="AE243" t="s">
        <v>2438</v>
      </c>
      <c r="AH243">
        <v>650</v>
      </c>
      <c r="AI243">
        <v>900</v>
      </c>
      <c r="AJ243" t="s">
        <v>2202</v>
      </c>
      <c r="AK243">
        <v>3240</v>
      </c>
      <c r="AL243" t="str">
        <f t="shared" si="7"/>
        <v>Waardenland</v>
      </c>
      <c r="AM243" t="s">
        <v>1390</v>
      </c>
      <c r="AN243" t="s">
        <v>1663</v>
      </c>
    </row>
    <row r="244" spans="13:40" ht="11.25" customHeight="1" hidden="1">
      <c r="M244" s="9"/>
      <c r="Y244">
        <v>600</v>
      </c>
      <c r="Z244">
        <v>1450</v>
      </c>
      <c r="AA244" t="s">
        <v>825</v>
      </c>
      <c r="AB244">
        <v>3010</v>
      </c>
      <c r="AC244" t="str">
        <f t="shared" si="6"/>
        <v>Groningen</v>
      </c>
      <c r="AD244" t="s">
        <v>1204</v>
      </c>
      <c r="AE244" t="s">
        <v>2375</v>
      </c>
      <c r="AH244">
        <v>650</v>
      </c>
      <c r="AI244">
        <v>901</v>
      </c>
      <c r="AJ244" t="s">
        <v>2140</v>
      </c>
      <c r="AK244">
        <v>3220</v>
      </c>
      <c r="AL244" t="str">
        <f t="shared" si="7"/>
        <v>Nieuwe Waterweg Noord</v>
      </c>
      <c r="AM244" t="s">
        <v>1391</v>
      </c>
      <c r="AN244" t="s">
        <v>2362</v>
      </c>
    </row>
    <row r="245" spans="13:40" ht="11.25" customHeight="1" hidden="1">
      <c r="M245" s="9"/>
      <c r="Y245">
        <v>600</v>
      </c>
      <c r="Z245">
        <v>1460</v>
      </c>
      <c r="AA245" t="s">
        <v>799</v>
      </c>
      <c r="AB245">
        <v>3300</v>
      </c>
      <c r="AC245" t="str">
        <f t="shared" si="6"/>
        <v>Noord-Limburg</v>
      </c>
      <c r="AD245" t="s">
        <v>1205</v>
      </c>
      <c r="AE245" t="s">
        <v>2439</v>
      </c>
      <c r="AH245">
        <v>650</v>
      </c>
      <c r="AI245">
        <v>903</v>
      </c>
      <c r="AJ245" t="s">
        <v>2116</v>
      </c>
      <c r="AK245">
        <v>3210</v>
      </c>
      <c r="AL245" t="str">
        <f t="shared" si="7"/>
        <v>Rotterdam</v>
      </c>
      <c r="AM245" t="s">
        <v>1392</v>
      </c>
      <c r="AN245" t="s">
        <v>1674</v>
      </c>
    </row>
    <row r="246" spans="13:40" ht="11.25" customHeight="1" hidden="1">
      <c r="M246" s="9"/>
      <c r="Y246">
        <v>600</v>
      </c>
      <c r="Z246">
        <v>1470</v>
      </c>
      <c r="AA246" t="s">
        <v>781</v>
      </c>
      <c r="AB246">
        <v>3050</v>
      </c>
      <c r="AC246" t="str">
        <f t="shared" si="6"/>
        <v>Twente</v>
      </c>
      <c r="AD246" t="s">
        <v>1206</v>
      </c>
      <c r="AE246" t="s">
        <v>2440</v>
      </c>
      <c r="AH246">
        <v>650</v>
      </c>
      <c r="AI246">
        <v>906</v>
      </c>
      <c r="AJ246" t="s">
        <v>2113</v>
      </c>
      <c r="AK246">
        <v>3220</v>
      </c>
      <c r="AL246" t="str">
        <f t="shared" si="7"/>
        <v>Nieuwe Waterweg Noord</v>
      </c>
      <c r="AM246" t="s">
        <v>1393</v>
      </c>
      <c r="AN246" t="s">
        <v>2403</v>
      </c>
    </row>
    <row r="247" spans="13:40" ht="11.25" customHeight="1" hidden="1">
      <c r="M247" s="9"/>
      <c r="Y247">
        <v>600</v>
      </c>
      <c r="Z247">
        <v>1480</v>
      </c>
      <c r="AA247" t="s">
        <v>770</v>
      </c>
      <c r="AB247">
        <v>3040</v>
      </c>
      <c r="AC247" t="str">
        <f t="shared" si="6"/>
        <v>Zwolle</v>
      </c>
      <c r="AD247" t="s">
        <v>1207</v>
      </c>
      <c r="AE247" t="s">
        <v>2390</v>
      </c>
      <c r="AH247">
        <v>650</v>
      </c>
      <c r="AI247">
        <v>907</v>
      </c>
      <c r="AJ247" t="s">
        <v>24</v>
      </c>
      <c r="AK247">
        <v>3220</v>
      </c>
      <c r="AL247" t="str">
        <f t="shared" si="7"/>
        <v>Nieuwe Waterweg Noord</v>
      </c>
      <c r="AM247" t="s">
        <v>1394</v>
      </c>
      <c r="AN247" t="s">
        <v>2403</v>
      </c>
    </row>
    <row r="248" spans="13:40" ht="11.25" customHeight="1" hidden="1">
      <c r="M248" s="9"/>
      <c r="Y248">
        <v>600</v>
      </c>
      <c r="Z248">
        <v>1490</v>
      </c>
      <c r="AA248" t="s">
        <v>799</v>
      </c>
      <c r="AB248">
        <v>3280</v>
      </c>
      <c r="AC248" t="str">
        <f t="shared" si="6"/>
        <v>Noordoost-Brabant</v>
      </c>
      <c r="AD248" t="s">
        <v>1208</v>
      </c>
      <c r="AE248" t="s">
        <v>2441</v>
      </c>
      <c r="AH248">
        <v>650</v>
      </c>
      <c r="AI248">
        <v>909</v>
      </c>
      <c r="AJ248" t="s">
        <v>2193</v>
      </c>
      <c r="AK248">
        <v>3230</v>
      </c>
      <c r="AL248" t="str">
        <f t="shared" si="7"/>
        <v>Zuid-Hollandse Eilanden</v>
      </c>
      <c r="AM248" t="s">
        <v>1395</v>
      </c>
      <c r="AN248" t="s">
        <v>1675</v>
      </c>
    </row>
    <row r="249" spans="13:40" ht="11.25" customHeight="1" hidden="1">
      <c r="M249" s="9"/>
      <c r="Y249">
        <v>600</v>
      </c>
      <c r="Z249">
        <v>1500</v>
      </c>
      <c r="AA249" t="s">
        <v>737</v>
      </c>
      <c r="AB249">
        <v>3230</v>
      </c>
      <c r="AC249" t="str">
        <f t="shared" si="6"/>
        <v>Zuid-Hollandse Eilanden</v>
      </c>
      <c r="AD249" t="s">
        <v>1209</v>
      </c>
      <c r="AE249" t="s">
        <v>2442</v>
      </c>
      <c r="AH249">
        <v>650</v>
      </c>
      <c r="AI249">
        <v>912</v>
      </c>
      <c r="AJ249" t="s">
        <v>2099</v>
      </c>
      <c r="AK249">
        <v>3210</v>
      </c>
      <c r="AL249" t="str">
        <f t="shared" si="7"/>
        <v>Rotterdam</v>
      </c>
      <c r="AM249" t="s">
        <v>1396</v>
      </c>
      <c r="AN249" t="s">
        <v>1657</v>
      </c>
    </row>
    <row r="250" spans="13:40" ht="11.25" customHeight="1" hidden="1">
      <c r="M250" s="9"/>
      <c r="Y250">
        <v>600</v>
      </c>
      <c r="Z250">
        <v>1510</v>
      </c>
      <c r="AA250" t="s">
        <v>737</v>
      </c>
      <c r="AB250">
        <v>3290</v>
      </c>
      <c r="AC250" t="str">
        <f t="shared" si="6"/>
        <v>Zuidoost-Brabant</v>
      </c>
      <c r="AD250" t="s">
        <v>1210</v>
      </c>
      <c r="AE250" t="s">
        <v>2408</v>
      </c>
      <c r="AH250">
        <v>650</v>
      </c>
      <c r="AI250">
        <v>914</v>
      </c>
      <c r="AJ250" t="s">
        <v>2248</v>
      </c>
      <c r="AK250">
        <v>3230</v>
      </c>
      <c r="AL250" t="str">
        <f t="shared" si="7"/>
        <v>Zuid-Hollandse Eilanden</v>
      </c>
      <c r="AM250" t="s">
        <v>1397</v>
      </c>
      <c r="AN250" t="s">
        <v>1676</v>
      </c>
    </row>
    <row r="251" spans="13:40" ht="11.25" customHeight="1" hidden="1">
      <c r="M251" s="9"/>
      <c r="Y251">
        <v>600</v>
      </c>
      <c r="Z251">
        <v>1530</v>
      </c>
      <c r="AA251" t="s">
        <v>825</v>
      </c>
      <c r="AB251">
        <v>3090</v>
      </c>
      <c r="AC251" t="str">
        <f t="shared" si="6"/>
        <v>Utrecht</v>
      </c>
      <c r="AD251" t="s">
        <v>1211</v>
      </c>
      <c r="AE251" t="s">
        <v>2443</v>
      </c>
      <c r="AH251">
        <v>650</v>
      </c>
      <c r="AI251">
        <v>920</v>
      </c>
      <c r="AJ251" t="s">
        <v>2113</v>
      </c>
      <c r="AK251">
        <v>3170</v>
      </c>
      <c r="AL251" t="str">
        <f t="shared" si="7"/>
        <v>Zuid Holland Noord</v>
      </c>
      <c r="AM251" t="s">
        <v>1398</v>
      </c>
      <c r="AN251" t="s">
        <v>2319</v>
      </c>
    </row>
    <row r="252" spans="13:40" ht="11.25" customHeight="1" hidden="1">
      <c r="M252" s="9"/>
      <c r="Y252">
        <v>600</v>
      </c>
      <c r="Z252">
        <v>1540</v>
      </c>
      <c r="AA252" t="s">
        <v>825</v>
      </c>
      <c r="AB252">
        <v>3030</v>
      </c>
      <c r="AC252" t="str">
        <f t="shared" si="6"/>
        <v>Drenthe</v>
      </c>
      <c r="AD252" t="s">
        <v>1212</v>
      </c>
      <c r="AE252" t="s">
        <v>2444</v>
      </c>
      <c r="AH252">
        <v>650</v>
      </c>
      <c r="AI252">
        <v>922</v>
      </c>
      <c r="AJ252" t="s">
        <v>2099</v>
      </c>
      <c r="AK252">
        <v>3240</v>
      </c>
      <c r="AL252" t="str">
        <f t="shared" si="7"/>
        <v>Waardenland</v>
      </c>
      <c r="AM252" t="s">
        <v>1399</v>
      </c>
      <c r="AN252" t="s">
        <v>2396</v>
      </c>
    </row>
    <row r="253" spans="13:40" ht="11.25" customHeight="1" hidden="1">
      <c r="M253" s="9"/>
      <c r="Y253">
        <v>600</v>
      </c>
      <c r="Z253">
        <v>1550</v>
      </c>
      <c r="AA253" t="s">
        <v>781</v>
      </c>
      <c r="AB253">
        <v>3300</v>
      </c>
      <c r="AC253" t="str">
        <f t="shared" si="6"/>
        <v>Noord-Limburg</v>
      </c>
      <c r="AD253" t="s">
        <v>1213</v>
      </c>
      <c r="AE253" t="s">
        <v>2412</v>
      </c>
      <c r="AH253">
        <v>650</v>
      </c>
      <c r="AI253">
        <v>923</v>
      </c>
      <c r="AJ253" t="s">
        <v>2175</v>
      </c>
      <c r="AK253">
        <v>3180</v>
      </c>
      <c r="AL253" t="str">
        <f t="shared" si="7"/>
        <v>Haaglanden</v>
      </c>
      <c r="AM253" t="s">
        <v>1400</v>
      </c>
      <c r="AN253" t="s">
        <v>1667</v>
      </c>
    </row>
    <row r="254" spans="13:40" ht="11.25" customHeight="1" hidden="1">
      <c r="M254" s="9"/>
      <c r="Y254">
        <v>600</v>
      </c>
      <c r="Z254">
        <v>1551</v>
      </c>
      <c r="AA254" t="s">
        <v>781</v>
      </c>
      <c r="AB254">
        <v>3310</v>
      </c>
      <c r="AC254" t="str">
        <f t="shared" si="6"/>
        <v>Zuid-Limburg</v>
      </c>
      <c r="AD254" t="s">
        <v>1214</v>
      </c>
      <c r="AE254" t="s">
        <v>2412</v>
      </c>
      <c r="AH254">
        <v>650</v>
      </c>
      <c r="AI254">
        <v>924</v>
      </c>
      <c r="AJ254" t="s">
        <v>2102</v>
      </c>
      <c r="AK254">
        <v>3170</v>
      </c>
      <c r="AL254" t="str">
        <f t="shared" si="7"/>
        <v>Zuid Holland Noord</v>
      </c>
      <c r="AM254" t="s">
        <v>1401</v>
      </c>
      <c r="AN254" t="s">
        <v>2319</v>
      </c>
    </row>
    <row r="255" spans="13:40" ht="11.25" customHeight="1" hidden="1">
      <c r="M255" s="9"/>
      <c r="Y255">
        <v>600</v>
      </c>
      <c r="Z255">
        <v>1560</v>
      </c>
      <c r="AA255" t="s">
        <v>829</v>
      </c>
      <c r="AB255">
        <v>3110</v>
      </c>
      <c r="AC255" t="str">
        <f t="shared" si="6"/>
        <v>'T Gooi</v>
      </c>
      <c r="AD255" t="s">
        <v>1215</v>
      </c>
      <c r="AE255" t="s">
        <v>2381</v>
      </c>
      <c r="AH255">
        <v>650</v>
      </c>
      <c r="AI255">
        <v>927</v>
      </c>
      <c r="AJ255" t="s">
        <v>2123</v>
      </c>
      <c r="AK255">
        <v>3200</v>
      </c>
      <c r="AL255" t="str">
        <f t="shared" si="7"/>
        <v>Midden-Holland</v>
      </c>
      <c r="AM255" t="s">
        <v>1402</v>
      </c>
      <c r="AN255" t="s">
        <v>1677</v>
      </c>
    </row>
    <row r="256" spans="13:40" ht="11.25" customHeight="1" hidden="1">
      <c r="M256" s="9"/>
      <c r="Y256">
        <v>600</v>
      </c>
      <c r="Z256">
        <v>1570</v>
      </c>
      <c r="AA256" t="s">
        <v>770</v>
      </c>
      <c r="AB256">
        <v>3150</v>
      </c>
      <c r="AC256" t="str">
        <f t="shared" si="6"/>
        <v>Amsterdam</v>
      </c>
      <c r="AD256" t="s">
        <v>1216</v>
      </c>
      <c r="AE256" t="s">
        <v>2371</v>
      </c>
      <c r="AH256">
        <v>650</v>
      </c>
      <c r="AI256">
        <v>929</v>
      </c>
      <c r="AJ256" t="s">
        <v>24</v>
      </c>
      <c r="AK256">
        <v>3170</v>
      </c>
      <c r="AL256" t="str">
        <f t="shared" si="7"/>
        <v>Zuid Holland Noord</v>
      </c>
      <c r="AM256" t="s">
        <v>1403</v>
      </c>
      <c r="AN256" t="s">
        <v>2319</v>
      </c>
    </row>
    <row r="257" spans="13:40" ht="11.25" customHeight="1" hidden="1">
      <c r="M257" s="9"/>
      <c r="Y257">
        <v>600</v>
      </c>
      <c r="Z257">
        <v>1580</v>
      </c>
      <c r="AA257" t="s">
        <v>737</v>
      </c>
      <c r="AB257">
        <v>3290</v>
      </c>
      <c r="AC257" t="str">
        <f t="shared" si="6"/>
        <v>Zuidoost-Brabant</v>
      </c>
      <c r="AD257" t="s">
        <v>1217</v>
      </c>
      <c r="AE257" t="s">
        <v>2408</v>
      </c>
      <c r="AH257">
        <v>650</v>
      </c>
      <c r="AI257">
        <v>940</v>
      </c>
      <c r="AJ257" t="s">
        <v>2175</v>
      </c>
      <c r="AK257">
        <v>3180</v>
      </c>
      <c r="AL257" t="str">
        <f t="shared" si="7"/>
        <v>Haaglanden</v>
      </c>
      <c r="AM257" t="s">
        <v>1404</v>
      </c>
      <c r="AN257" t="s">
        <v>2323</v>
      </c>
    </row>
    <row r="258" spans="13:40" ht="11.25" customHeight="1" hidden="1">
      <c r="M258" s="9"/>
      <c r="Y258">
        <v>600</v>
      </c>
      <c r="Z258">
        <v>1590</v>
      </c>
      <c r="AA258" t="s">
        <v>825</v>
      </c>
      <c r="AB258">
        <v>3140</v>
      </c>
      <c r="AC258" t="str">
        <f t="shared" si="6"/>
        <v>Zaanstreek/Waterland</v>
      </c>
      <c r="AD258" t="s">
        <v>1218</v>
      </c>
      <c r="AE258" t="s">
        <v>2424</v>
      </c>
      <c r="AH258">
        <v>650</v>
      </c>
      <c r="AI258">
        <v>943</v>
      </c>
      <c r="AJ258" t="s">
        <v>2193</v>
      </c>
      <c r="AK258">
        <v>3180</v>
      </c>
      <c r="AL258" t="str">
        <f t="shared" si="7"/>
        <v>Haaglanden</v>
      </c>
      <c r="AM258" t="s">
        <v>1405</v>
      </c>
      <c r="AN258" t="s">
        <v>2323</v>
      </c>
    </row>
    <row r="259" spans="13:40" ht="11.25" customHeight="1" hidden="1">
      <c r="M259" s="9"/>
      <c r="Y259">
        <v>600</v>
      </c>
      <c r="Z259">
        <v>1600</v>
      </c>
      <c r="AA259" t="s">
        <v>825</v>
      </c>
      <c r="AB259">
        <v>3120</v>
      </c>
      <c r="AC259" t="str">
        <f t="shared" si="6"/>
        <v>Noord-Holland Noord</v>
      </c>
      <c r="AD259" t="s">
        <v>1219</v>
      </c>
      <c r="AE259" t="s">
        <v>2445</v>
      </c>
      <c r="AH259">
        <v>650</v>
      </c>
      <c r="AI259">
        <v>944</v>
      </c>
      <c r="AJ259" t="s">
        <v>2175</v>
      </c>
      <c r="AK259">
        <v>3180</v>
      </c>
      <c r="AL259" t="str">
        <f t="shared" si="7"/>
        <v>Haaglanden</v>
      </c>
      <c r="AM259" t="s">
        <v>1406</v>
      </c>
      <c r="AN259" t="s">
        <v>2323</v>
      </c>
    </row>
    <row r="260" spans="13:40" ht="11.25" customHeight="1" hidden="1">
      <c r="M260" s="9"/>
      <c r="Y260">
        <v>600</v>
      </c>
      <c r="Z260">
        <v>1610</v>
      </c>
      <c r="AA260" t="s">
        <v>829</v>
      </c>
      <c r="AB260">
        <v>3290</v>
      </c>
      <c r="AC260" t="str">
        <f t="shared" si="6"/>
        <v>Zuidoost-Brabant</v>
      </c>
      <c r="AD260" t="s">
        <v>1220</v>
      </c>
      <c r="AE260" t="s">
        <v>2446</v>
      </c>
      <c r="AH260">
        <v>650</v>
      </c>
      <c r="AI260">
        <v>950</v>
      </c>
      <c r="AJ260" t="s">
        <v>24</v>
      </c>
      <c r="AK260">
        <v>3180</v>
      </c>
      <c r="AL260" t="str">
        <f t="shared" si="7"/>
        <v>Haaglanden</v>
      </c>
      <c r="AM260" t="s">
        <v>1407</v>
      </c>
      <c r="AN260" t="s">
        <v>2323</v>
      </c>
    </row>
    <row r="261" spans="13:40" ht="11.25" customHeight="1" hidden="1">
      <c r="M261" s="9"/>
      <c r="Y261">
        <v>600</v>
      </c>
      <c r="Z261">
        <v>1620</v>
      </c>
      <c r="AA261" t="s">
        <v>781</v>
      </c>
      <c r="AB261">
        <v>3210</v>
      </c>
      <c r="AC261" t="str">
        <f aca="true" t="shared" si="8" ref="AC261:AC324">VLOOKUP(AB261,$AP$4:$AQ$35,2,FALSE)</f>
        <v>Rotterdam</v>
      </c>
      <c r="AD261" t="s">
        <v>1221</v>
      </c>
      <c r="AE261" t="s">
        <v>2350</v>
      </c>
      <c r="AH261">
        <v>650</v>
      </c>
      <c r="AI261">
        <v>954</v>
      </c>
      <c r="AJ261" t="s">
        <v>14</v>
      </c>
      <c r="AK261">
        <v>3180</v>
      </c>
      <c r="AL261" t="str">
        <f aca="true" t="shared" si="9" ref="AL261:AL324">VLOOKUP(AK261,$AP$4:$AQ$35,2,FALSE)</f>
        <v>Haaglanden</v>
      </c>
      <c r="AM261" t="s">
        <v>1408</v>
      </c>
      <c r="AN261" t="s">
        <v>2323</v>
      </c>
    </row>
    <row r="262" spans="13:40" ht="11.25" customHeight="1" hidden="1">
      <c r="M262" s="9"/>
      <c r="Y262">
        <v>600</v>
      </c>
      <c r="Z262">
        <v>1630</v>
      </c>
      <c r="AA262" t="s">
        <v>734</v>
      </c>
      <c r="AB262">
        <v>3130</v>
      </c>
      <c r="AC262" t="str">
        <f t="shared" si="8"/>
        <v>Kennemerland</v>
      </c>
      <c r="AD262" t="s">
        <v>1222</v>
      </c>
      <c r="AE262" t="s">
        <v>2447</v>
      </c>
      <c r="AH262">
        <v>650</v>
      </c>
      <c r="AI262">
        <v>957</v>
      </c>
      <c r="AJ262" t="s">
        <v>24</v>
      </c>
      <c r="AK262">
        <v>3180</v>
      </c>
      <c r="AL262" t="str">
        <f t="shared" si="9"/>
        <v>Haaglanden</v>
      </c>
      <c r="AM262" t="s">
        <v>1409</v>
      </c>
      <c r="AN262" t="s">
        <v>2323</v>
      </c>
    </row>
    <row r="263" spans="13:40" ht="11.25" customHeight="1" hidden="1">
      <c r="M263" s="9"/>
      <c r="Y263">
        <v>600</v>
      </c>
      <c r="Z263">
        <v>1640</v>
      </c>
      <c r="AA263" t="s">
        <v>781</v>
      </c>
      <c r="AB263">
        <v>3050</v>
      </c>
      <c r="AC263" t="str">
        <f t="shared" si="8"/>
        <v>Twente</v>
      </c>
      <c r="AD263" t="s">
        <v>1223</v>
      </c>
      <c r="AE263" t="s">
        <v>2440</v>
      </c>
      <c r="AH263">
        <v>650</v>
      </c>
      <c r="AI263">
        <v>960</v>
      </c>
      <c r="AJ263" t="s">
        <v>14</v>
      </c>
      <c r="AK263">
        <v>3180</v>
      </c>
      <c r="AL263" t="str">
        <f t="shared" si="9"/>
        <v>Haaglanden</v>
      </c>
      <c r="AM263" t="s">
        <v>1410</v>
      </c>
      <c r="AN263" t="s">
        <v>2323</v>
      </c>
    </row>
    <row r="264" spans="13:40" ht="11.25" customHeight="1" hidden="1">
      <c r="M264" s="9"/>
      <c r="Y264">
        <v>600</v>
      </c>
      <c r="Z264">
        <v>1650</v>
      </c>
      <c r="AA264" t="s">
        <v>829</v>
      </c>
      <c r="AB264">
        <v>3260</v>
      </c>
      <c r="AC264" t="str">
        <f t="shared" si="8"/>
        <v>West-Brabant</v>
      </c>
      <c r="AD264" t="s">
        <v>1224</v>
      </c>
      <c r="AE264" t="s">
        <v>2287</v>
      </c>
      <c r="AH264">
        <v>650</v>
      </c>
      <c r="AI264">
        <v>966</v>
      </c>
      <c r="AJ264" t="s">
        <v>2130</v>
      </c>
      <c r="AK264">
        <v>3180</v>
      </c>
      <c r="AL264" t="str">
        <f t="shared" si="9"/>
        <v>Haaglanden</v>
      </c>
      <c r="AM264" t="s">
        <v>1411</v>
      </c>
      <c r="AN264" t="s">
        <v>2323</v>
      </c>
    </row>
    <row r="265" spans="13:40" ht="11.25" customHeight="1" hidden="1">
      <c r="M265" s="9"/>
      <c r="Y265">
        <v>600</v>
      </c>
      <c r="Z265">
        <v>1660</v>
      </c>
      <c r="AA265" t="s">
        <v>781</v>
      </c>
      <c r="AB265">
        <v>3030</v>
      </c>
      <c r="AC265" t="str">
        <f t="shared" si="8"/>
        <v>Drenthe</v>
      </c>
      <c r="AD265" t="s">
        <v>2448</v>
      </c>
      <c r="AE265" t="s">
        <v>2415</v>
      </c>
      <c r="AH265">
        <v>650</v>
      </c>
      <c r="AI265">
        <v>969</v>
      </c>
      <c r="AJ265" t="s">
        <v>2116</v>
      </c>
      <c r="AK265">
        <v>3210</v>
      </c>
      <c r="AL265" t="str">
        <f t="shared" si="9"/>
        <v>Rotterdam</v>
      </c>
      <c r="AM265" t="s">
        <v>1412</v>
      </c>
      <c r="AN265" t="s">
        <v>2350</v>
      </c>
    </row>
    <row r="266" spans="13:40" ht="11.25" customHeight="1" hidden="1">
      <c r="M266" s="9"/>
      <c r="Y266">
        <v>600</v>
      </c>
      <c r="Z266">
        <v>1670</v>
      </c>
      <c r="AA266" t="s">
        <v>829</v>
      </c>
      <c r="AB266">
        <v>3060</v>
      </c>
      <c r="AC266" t="str">
        <f t="shared" si="8"/>
        <v>Apeldoorn Zutphen E.O.</v>
      </c>
      <c r="AD266" t="s">
        <v>1225</v>
      </c>
      <c r="AE266" t="s">
        <v>2449</v>
      </c>
      <c r="AH266">
        <v>650</v>
      </c>
      <c r="AI266">
        <v>973</v>
      </c>
      <c r="AJ266" t="s">
        <v>2116</v>
      </c>
      <c r="AK266">
        <v>3210</v>
      </c>
      <c r="AL266" t="str">
        <f t="shared" si="9"/>
        <v>Rotterdam</v>
      </c>
      <c r="AM266" t="s">
        <v>1413</v>
      </c>
      <c r="AN266" t="s">
        <v>2350</v>
      </c>
    </row>
    <row r="267" spans="13:40" ht="11.25" customHeight="1" hidden="1">
      <c r="M267" s="9"/>
      <c r="Y267">
        <v>600</v>
      </c>
      <c r="Z267">
        <v>1680</v>
      </c>
      <c r="AA267" t="s">
        <v>825</v>
      </c>
      <c r="AB267">
        <v>3130</v>
      </c>
      <c r="AC267" t="str">
        <f t="shared" si="8"/>
        <v>Kennemerland</v>
      </c>
      <c r="AD267" t="s">
        <v>1226</v>
      </c>
      <c r="AE267" t="s">
        <v>2447</v>
      </c>
      <c r="AH267">
        <v>650</v>
      </c>
      <c r="AI267">
        <v>984</v>
      </c>
      <c r="AJ267" t="s">
        <v>2116</v>
      </c>
      <c r="AK267">
        <v>3210</v>
      </c>
      <c r="AL267" t="str">
        <f t="shared" si="9"/>
        <v>Rotterdam</v>
      </c>
      <c r="AM267" t="s">
        <v>1414</v>
      </c>
      <c r="AN267" t="s">
        <v>2350</v>
      </c>
    </row>
    <row r="268" spans="13:40" ht="11.25" customHeight="1" hidden="1">
      <c r="M268" s="9"/>
      <c r="Y268">
        <v>600</v>
      </c>
      <c r="Z268">
        <v>1690</v>
      </c>
      <c r="AA268" t="s">
        <v>770</v>
      </c>
      <c r="AB268">
        <v>3150</v>
      </c>
      <c r="AC268" t="str">
        <f t="shared" si="8"/>
        <v>Amsterdam</v>
      </c>
      <c r="AD268" t="s">
        <v>1227</v>
      </c>
      <c r="AE268" t="s">
        <v>2371</v>
      </c>
      <c r="AH268">
        <v>650</v>
      </c>
      <c r="AI268">
        <v>990</v>
      </c>
      <c r="AJ268" t="s">
        <v>2123</v>
      </c>
      <c r="AK268">
        <v>3210</v>
      </c>
      <c r="AL268" t="str">
        <f t="shared" si="9"/>
        <v>Rotterdam</v>
      </c>
      <c r="AM268" t="s">
        <v>1415</v>
      </c>
      <c r="AN268" t="s">
        <v>1678</v>
      </c>
    </row>
    <row r="269" spans="13:40" ht="11.25" customHeight="1" hidden="1">
      <c r="M269" s="9"/>
      <c r="Y269">
        <v>600</v>
      </c>
      <c r="Z269">
        <v>1700</v>
      </c>
      <c r="AA269" t="s">
        <v>781</v>
      </c>
      <c r="AB269">
        <v>3170</v>
      </c>
      <c r="AC269" t="str">
        <f t="shared" si="8"/>
        <v>Zuid Holland Noord</v>
      </c>
      <c r="AD269" t="s">
        <v>1228</v>
      </c>
      <c r="AE269" t="s">
        <v>2450</v>
      </c>
      <c r="AH269">
        <v>650</v>
      </c>
      <c r="AI269">
        <v>1005</v>
      </c>
      <c r="AJ269" t="s">
        <v>2116</v>
      </c>
      <c r="AK269">
        <v>3210</v>
      </c>
      <c r="AL269" t="str">
        <f t="shared" si="9"/>
        <v>Rotterdam</v>
      </c>
      <c r="AM269" t="s">
        <v>1416</v>
      </c>
      <c r="AN269" t="s">
        <v>2350</v>
      </c>
    </row>
    <row r="270" spans="13:40" ht="11.25" customHeight="1" hidden="1">
      <c r="M270" s="9"/>
      <c r="Y270">
        <v>600</v>
      </c>
      <c r="Z270">
        <v>1710</v>
      </c>
      <c r="AA270" t="s">
        <v>829</v>
      </c>
      <c r="AB270">
        <v>3050</v>
      </c>
      <c r="AC270" t="str">
        <f t="shared" si="8"/>
        <v>Twente</v>
      </c>
      <c r="AD270" t="s">
        <v>1229</v>
      </c>
      <c r="AE270" t="s">
        <v>2451</v>
      </c>
      <c r="AH270">
        <v>650</v>
      </c>
      <c r="AI270">
        <v>1012</v>
      </c>
      <c r="AJ270" t="s">
        <v>2175</v>
      </c>
      <c r="AK270">
        <v>3250</v>
      </c>
      <c r="AL270" t="str">
        <f t="shared" si="9"/>
        <v>Zeeland</v>
      </c>
      <c r="AM270" t="s">
        <v>1417</v>
      </c>
      <c r="AN270" t="s">
        <v>1679</v>
      </c>
    </row>
    <row r="271" spans="13:40" ht="11.25" customHeight="1" hidden="1">
      <c r="M271" s="9"/>
      <c r="Y271">
        <v>600</v>
      </c>
      <c r="Z271">
        <v>1711</v>
      </c>
      <c r="AA271" t="s">
        <v>829</v>
      </c>
      <c r="AB271">
        <v>3040</v>
      </c>
      <c r="AC271" t="str">
        <f t="shared" si="8"/>
        <v>Zwolle</v>
      </c>
      <c r="AD271" t="s">
        <v>1230</v>
      </c>
      <c r="AE271" t="s">
        <v>2379</v>
      </c>
      <c r="AH271">
        <v>650</v>
      </c>
      <c r="AI271">
        <v>1014</v>
      </c>
      <c r="AJ271" t="s">
        <v>2099</v>
      </c>
      <c r="AK271">
        <v>3250</v>
      </c>
      <c r="AL271" t="str">
        <f t="shared" si="9"/>
        <v>Zeeland</v>
      </c>
      <c r="AM271" t="s">
        <v>1418</v>
      </c>
      <c r="AN271" t="s">
        <v>2325</v>
      </c>
    </row>
    <row r="272" spans="13:40" ht="11.25" customHeight="1" hidden="1">
      <c r="M272" s="9"/>
      <c r="Y272">
        <v>600</v>
      </c>
      <c r="Z272">
        <v>1712</v>
      </c>
      <c r="AA272" t="s">
        <v>829</v>
      </c>
      <c r="AB272">
        <v>3060</v>
      </c>
      <c r="AC272" t="str">
        <f t="shared" si="8"/>
        <v>Apeldoorn Zutphen E.O.</v>
      </c>
      <c r="AD272" t="s">
        <v>1231</v>
      </c>
      <c r="AE272" t="s">
        <v>2409</v>
      </c>
      <c r="AH272">
        <v>650</v>
      </c>
      <c r="AI272">
        <v>1016</v>
      </c>
      <c r="AJ272" t="s">
        <v>2148</v>
      </c>
      <c r="AK272">
        <v>3250</v>
      </c>
      <c r="AL272" t="str">
        <f t="shared" si="9"/>
        <v>Zeeland</v>
      </c>
      <c r="AM272" t="s">
        <v>1419</v>
      </c>
      <c r="AN272" t="s">
        <v>1680</v>
      </c>
    </row>
    <row r="273" spans="13:40" ht="11.25" customHeight="1" hidden="1">
      <c r="M273" s="9"/>
      <c r="Y273">
        <v>600</v>
      </c>
      <c r="Z273">
        <v>230</v>
      </c>
      <c r="AA273" t="s">
        <v>737</v>
      </c>
      <c r="AB273">
        <v>3050</v>
      </c>
      <c r="AC273" t="str">
        <f t="shared" si="8"/>
        <v>Twente</v>
      </c>
      <c r="AD273" t="s">
        <v>1232</v>
      </c>
      <c r="AE273" t="s">
        <v>2291</v>
      </c>
      <c r="AH273">
        <v>650</v>
      </c>
      <c r="AI273">
        <v>1017</v>
      </c>
      <c r="AJ273" t="s">
        <v>2099</v>
      </c>
      <c r="AK273">
        <v>3250</v>
      </c>
      <c r="AL273" t="str">
        <f t="shared" si="9"/>
        <v>Zeeland</v>
      </c>
      <c r="AM273" t="s">
        <v>1420</v>
      </c>
      <c r="AN273" t="s">
        <v>1681</v>
      </c>
    </row>
    <row r="274" spans="13:40" ht="11.25" customHeight="1" hidden="1">
      <c r="M274" s="9"/>
      <c r="Y274">
        <v>600</v>
      </c>
      <c r="Z274">
        <v>270</v>
      </c>
      <c r="AA274" t="s">
        <v>740</v>
      </c>
      <c r="AB274">
        <v>3190</v>
      </c>
      <c r="AC274" t="str">
        <f t="shared" si="8"/>
        <v>Delft Westland Oostland</v>
      </c>
      <c r="AD274" t="s">
        <v>1233</v>
      </c>
      <c r="AE274" t="s">
        <v>2324</v>
      </c>
      <c r="AH274">
        <v>650</v>
      </c>
      <c r="AI274">
        <v>1025</v>
      </c>
      <c r="AJ274" t="s">
        <v>2148</v>
      </c>
      <c r="AK274">
        <v>3250</v>
      </c>
      <c r="AL274" t="str">
        <f t="shared" si="9"/>
        <v>Zeeland</v>
      </c>
      <c r="AM274" t="s">
        <v>1421</v>
      </c>
      <c r="AN274" t="s">
        <v>1682</v>
      </c>
    </row>
    <row r="275" spans="13:40" ht="11.25" customHeight="1" hidden="1">
      <c r="M275" s="9"/>
      <c r="Y275">
        <v>600</v>
      </c>
      <c r="Z275">
        <v>330</v>
      </c>
      <c r="AA275" t="s">
        <v>766</v>
      </c>
      <c r="AB275">
        <v>3280</v>
      </c>
      <c r="AC275" t="str">
        <f t="shared" si="8"/>
        <v>Noordoost-Brabant</v>
      </c>
      <c r="AD275" t="s">
        <v>1234</v>
      </c>
      <c r="AE275" t="s">
        <v>2452</v>
      </c>
      <c r="AH275">
        <v>650</v>
      </c>
      <c r="AI275">
        <v>1028</v>
      </c>
      <c r="AJ275" t="s">
        <v>2148</v>
      </c>
      <c r="AK275">
        <v>3250</v>
      </c>
      <c r="AL275" t="str">
        <f t="shared" si="9"/>
        <v>Zeeland</v>
      </c>
      <c r="AM275" t="s">
        <v>2112</v>
      </c>
      <c r="AN275" t="s">
        <v>1683</v>
      </c>
    </row>
    <row r="276" spans="13:40" ht="11.25" customHeight="1" hidden="1">
      <c r="M276" s="9"/>
      <c r="Y276">
        <v>600</v>
      </c>
      <c r="Z276">
        <v>400</v>
      </c>
      <c r="AA276" t="s">
        <v>766</v>
      </c>
      <c r="AB276">
        <v>3010</v>
      </c>
      <c r="AC276" t="str">
        <f t="shared" si="8"/>
        <v>Groningen</v>
      </c>
      <c r="AD276" t="s">
        <v>1235</v>
      </c>
      <c r="AE276" t="s">
        <v>2453</v>
      </c>
      <c r="AH276">
        <v>650</v>
      </c>
      <c r="AI276">
        <v>1032</v>
      </c>
      <c r="AJ276" t="s">
        <v>2148</v>
      </c>
      <c r="AK276">
        <v>3250</v>
      </c>
      <c r="AL276" t="str">
        <f t="shared" si="9"/>
        <v>Zeeland</v>
      </c>
      <c r="AM276" t="s">
        <v>1422</v>
      </c>
      <c r="AN276" t="s">
        <v>1684</v>
      </c>
    </row>
    <row r="277" spans="13:40" ht="11.25" customHeight="1" hidden="1">
      <c r="M277" s="9"/>
      <c r="Y277">
        <v>600</v>
      </c>
      <c r="Z277">
        <v>1090</v>
      </c>
      <c r="AA277" t="s">
        <v>737</v>
      </c>
      <c r="AB277">
        <v>3060</v>
      </c>
      <c r="AC277" t="str">
        <f t="shared" si="8"/>
        <v>Apeldoorn Zutphen E.O.</v>
      </c>
      <c r="AD277" t="s">
        <v>1236</v>
      </c>
      <c r="AE277" t="s">
        <v>2454</v>
      </c>
      <c r="AH277">
        <v>650</v>
      </c>
      <c r="AI277">
        <v>1038</v>
      </c>
      <c r="AJ277" t="s">
        <v>2175</v>
      </c>
      <c r="AK277">
        <v>3250</v>
      </c>
      <c r="AL277" t="str">
        <f t="shared" si="9"/>
        <v>Zeeland</v>
      </c>
      <c r="AM277" t="s">
        <v>1423</v>
      </c>
      <c r="AN277" t="s">
        <v>1685</v>
      </c>
    </row>
    <row r="278" spans="13:40" ht="11.25" customHeight="1" hidden="1">
      <c r="M278" s="9"/>
      <c r="Y278">
        <v>600</v>
      </c>
      <c r="Z278">
        <v>1091</v>
      </c>
      <c r="AA278" t="s">
        <v>737</v>
      </c>
      <c r="AB278">
        <v>3080</v>
      </c>
      <c r="AC278" t="str">
        <f t="shared" si="8"/>
        <v>Nijmegen</v>
      </c>
      <c r="AD278" t="s">
        <v>1316</v>
      </c>
      <c r="AE278" t="s">
        <v>2454</v>
      </c>
      <c r="AH278">
        <v>650</v>
      </c>
      <c r="AI278">
        <v>1039</v>
      </c>
      <c r="AJ278" t="s">
        <v>2175</v>
      </c>
      <c r="AK278">
        <v>3250</v>
      </c>
      <c r="AL278" t="str">
        <f t="shared" si="9"/>
        <v>Zeeland</v>
      </c>
      <c r="AM278" t="s">
        <v>1386</v>
      </c>
      <c r="AN278" t="s">
        <v>1686</v>
      </c>
    </row>
    <row r="279" spans="13:40" ht="11.25" customHeight="1" hidden="1">
      <c r="M279" s="9"/>
      <c r="Y279">
        <v>600</v>
      </c>
      <c r="Z279">
        <v>1092</v>
      </c>
      <c r="AA279" t="s">
        <v>737</v>
      </c>
      <c r="AB279">
        <v>3070</v>
      </c>
      <c r="AC279" t="str">
        <f t="shared" si="8"/>
        <v>Arnhem</v>
      </c>
      <c r="AD279" t="s">
        <v>1317</v>
      </c>
      <c r="AE279" t="s">
        <v>2454</v>
      </c>
      <c r="AH279">
        <v>650</v>
      </c>
      <c r="AI279">
        <v>1052</v>
      </c>
      <c r="AJ279" t="s">
        <v>2175</v>
      </c>
      <c r="AK279">
        <v>3250</v>
      </c>
      <c r="AL279" t="str">
        <f t="shared" si="9"/>
        <v>Zeeland</v>
      </c>
      <c r="AM279" t="s">
        <v>1424</v>
      </c>
      <c r="AN279" t="s">
        <v>1687</v>
      </c>
    </row>
    <row r="280" spans="13:40" ht="11.25" customHeight="1" hidden="1">
      <c r="M280" s="9"/>
      <c r="Y280">
        <v>600</v>
      </c>
      <c r="Z280">
        <v>440</v>
      </c>
      <c r="AA280" t="s">
        <v>781</v>
      </c>
      <c r="AB280">
        <v>3280</v>
      </c>
      <c r="AC280" t="str">
        <f t="shared" si="8"/>
        <v>Noordoost-Brabant</v>
      </c>
      <c r="AD280" t="s">
        <v>1318</v>
      </c>
      <c r="AE280" t="s">
        <v>2455</v>
      </c>
      <c r="AH280">
        <v>650</v>
      </c>
      <c r="AI280">
        <v>1075</v>
      </c>
      <c r="AJ280" t="s">
        <v>2111</v>
      </c>
      <c r="AK280">
        <v>3260</v>
      </c>
      <c r="AL280" t="str">
        <f t="shared" si="9"/>
        <v>West-Brabant</v>
      </c>
      <c r="AM280" t="s">
        <v>1425</v>
      </c>
      <c r="AN280" t="s">
        <v>2296</v>
      </c>
    </row>
    <row r="281" spans="13:40" ht="11.25" customHeight="1" hidden="1">
      <c r="M281" s="9"/>
      <c r="Y281">
        <v>600</v>
      </c>
      <c r="Z281">
        <v>1621</v>
      </c>
      <c r="AA281" t="s">
        <v>781</v>
      </c>
      <c r="AB281">
        <v>3230</v>
      </c>
      <c r="AC281" t="str">
        <f t="shared" si="8"/>
        <v>Zuid-Hollandse Eilanden</v>
      </c>
      <c r="AD281" t="s">
        <v>1319</v>
      </c>
      <c r="AE281" t="s">
        <v>2350</v>
      </c>
      <c r="AH281">
        <v>650</v>
      </c>
      <c r="AI281">
        <v>1082</v>
      </c>
      <c r="AJ281" t="s">
        <v>2120</v>
      </c>
      <c r="AK281">
        <v>3260</v>
      </c>
      <c r="AL281" t="str">
        <f t="shared" si="9"/>
        <v>West-Brabant</v>
      </c>
      <c r="AM281" t="s">
        <v>1426</v>
      </c>
      <c r="AN281" t="s">
        <v>2296</v>
      </c>
    </row>
    <row r="282" spans="13:40" ht="11.25" customHeight="1" hidden="1">
      <c r="M282" s="9"/>
      <c r="Y282">
        <v>600</v>
      </c>
      <c r="Z282">
        <v>853</v>
      </c>
      <c r="AA282" t="s">
        <v>811</v>
      </c>
      <c r="AB282">
        <v>3200</v>
      </c>
      <c r="AC282" t="str">
        <f t="shared" si="8"/>
        <v>Midden-Holland</v>
      </c>
      <c r="AD282" t="s">
        <v>2456</v>
      </c>
      <c r="AE282" t="s">
        <v>2384</v>
      </c>
      <c r="AH282">
        <v>650</v>
      </c>
      <c r="AI282">
        <v>1083</v>
      </c>
      <c r="AJ282" t="s">
        <v>2111</v>
      </c>
      <c r="AK282">
        <v>3260</v>
      </c>
      <c r="AL282" t="str">
        <f t="shared" si="9"/>
        <v>West-Brabant</v>
      </c>
      <c r="AM282" t="s">
        <v>1427</v>
      </c>
      <c r="AN282" t="s">
        <v>2296</v>
      </c>
    </row>
    <row r="283" spans="13:40" ht="11.25" customHeight="1" hidden="1">
      <c r="M283" s="9"/>
      <c r="Y283">
        <v>600</v>
      </c>
      <c r="Z283">
        <v>763</v>
      </c>
      <c r="AA283" t="s">
        <v>737</v>
      </c>
      <c r="AB283">
        <v>3180</v>
      </c>
      <c r="AC283" t="str">
        <f t="shared" si="8"/>
        <v>Haaglanden</v>
      </c>
      <c r="AD283" t="s">
        <v>1320</v>
      </c>
      <c r="AE283" t="s">
        <v>2350</v>
      </c>
      <c r="AH283">
        <v>650</v>
      </c>
      <c r="AI283">
        <v>1084</v>
      </c>
      <c r="AJ283" t="s">
        <v>2111</v>
      </c>
      <c r="AK283">
        <v>3260</v>
      </c>
      <c r="AL283" t="str">
        <f t="shared" si="9"/>
        <v>West-Brabant</v>
      </c>
      <c r="AM283" t="s">
        <v>1428</v>
      </c>
      <c r="AN283" t="s">
        <v>2296</v>
      </c>
    </row>
    <row r="284" spans="13:40" ht="11.25" customHeight="1" hidden="1">
      <c r="M284" s="9"/>
      <c r="Y284">
        <v>600</v>
      </c>
      <c r="Z284">
        <v>1082</v>
      </c>
      <c r="AA284" t="s">
        <v>770</v>
      </c>
      <c r="AB284">
        <v>3210</v>
      </c>
      <c r="AC284" t="str">
        <f t="shared" si="8"/>
        <v>Rotterdam</v>
      </c>
      <c r="AD284" t="s">
        <v>1321</v>
      </c>
      <c r="AE284" t="s">
        <v>2350</v>
      </c>
      <c r="AH284">
        <v>650</v>
      </c>
      <c r="AI284">
        <v>1086</v>
      </c>
      <c r="AJ284" t="s">
        <v>1429</v>
      </c>
      <c r="AK284">
        <v>3260</v>
      </c>
      <c r="AL284" t="str">
        <f t="shared" si="9"/>
        <v>West-Brabant</v>
      </c>
      <c r="AM284" t="s">
        <v>1430</v>
      </c>
      <c r="AN284" t="s">
        <v>2296</v>
      </c>
    </row>
    <row r="285" spans="13:40" ht="11.25" customHeight="1" hidden="1">
      <c r="M285" s="9"/>
      <c r="Y285">
        <v>600</v>
      </c>
      <c r="Z285">
        <v>1142</v>
      </c>
      <c r="AA285" t="s">
        <v>811</v>
      </c>
      <c r="AB285">
        <v>3130</v>
      </c>
      <c r="AC285" t="str">
        <f t="shared" si="8"/>
        <v>Kennemerland</v>
      </c>
      <c r="AD285" t="s">
        <v>1322</v>
      </c>
      <c r="AE285" t="s">
        <v>2414</v>
      </c>
      <c r="AH285">
        <v>650</v>
      </c>
      <c r="AI285">
        <v>1091</v>
      </c>
      <c r="AJ285" t="s">
        <v>2120</v>
      </c>
      <c r="AK285">
        <v>3260</v>
      </c>
      <c r="AL285" t="str">
        <f t="shared" si="9"/>
        <v>West-Brabant</v>
      </c>
      <c r="AM285" t="s">
        <v>1431</v>
      </c>
      <c r="AN285" t="s">
        <v>1688</v>
      </c>
    </row>
    <row r="286" spans="13:40" ht="11.25" customHeight="1" hidden="1">
      <c r="M286" s="9"/>
      <c r="Y286">
        <v>600</v>
      </c>
      <c r="Z286">
        <v>1083</v>
      </c>
      <c r="AA286" t="s">
        <v>770</v>
      </c>
      <c r="AB286">
        <v>3260</v>
      </c>
      <c r="AC286" t="str">
        <f t="shared" si="8"/>
        <v>West-Brabant</v>
      </c>
      <c r="AD286" t="s">
        <v>1240</v>
      </c>
      <c r="AE286" t="s">
        <v>2457</v>
      </c>
      <c r="AH286">
        <v>650</v>
      </c>
      <c r="AI286">
        <v>1092</v>
      </c>
      <c r="AJ286" t="s">
        <v>2099</v>
      </c>
      <c r="AK286">
        <v>3260</v>
      </c>
      <c r="AL286" t="str">
        <f t="shared" si="9"/>
        <v>West-Brabant</v>
      </c>
      <c r="AM286" t="s">
        <v>1432</v>
      </c>
      <c r="AN286" t="s">
        <v>1689</v>
      </c>
    </row>
    <row r="287" spans="13:40" ht="11.25" customHeight="1" hidden="1">
      <c r="M287" s="9"/>
      <c r="Y287">
        <v>600</v>
      </c>
      <c r="Z287">
        <v>1720</v>
      </c>
      <c r="AA287" t="s">
        <v>734</v>
      </c>
      <c r="AB287">
        <v>3270</v>
      </c>
      <c r="AC287" t="str">
        <f t="shared" si="8"/>
        <v>Midden-Brabant</v>
      </c>
      <c r="AD287" t="s">
        <v>1241</v>
      </c>
      <c r="AE287" t="s">
        <v>2341</v>
      </c>
      <c r="AH287">
        <v>650</v>
      </c>
      <c r="AI287">
        <v>1097</v>
      </c>
      <c r="AJ287" t="s">
        <v>2120</v>
      </c>
      <c r="AK287">
        <v>3260</v>
      </c>
      <c r="AL287" t="str">
        <f t="shared" si="9"/>
        <v>West-Brabant</v>
      </c>
      <c r="AM287" t="s">
        <v>1433</v>
      </c>
      <c r="AN287" t="s">
        <v>1690</v>
      </c>
    </row>
    <row r="288" spans="13:40" ht="11.25" customHeight="1" hidden="1">
      <c r="M288" s="9"/>
      <c r="Y288">
        <v>600</v>
      </c>
      <c r="Z288">
        <v>1084</v>
      </c>
      <c r="AA288" t="s">
        <v>770</v>
      </c>
      <c r="AB288">
        <v>3010</v>
      </c>
      <c r="AC288" t="str">
        <f t="shared" si="8"/>
        <v>Groningen</v>
      </c>
      <c r="AD288" t="s">
        <v>1242</v>
      </c>
      <c r="AE288" t="s">
        <v>2458</v>
      </c>
      <c r="AH288">
        <v>650</v>
      </c>
      <c r="AI288">
        <v>1111</v>
      </c>
      <c r="AJ288" t="s">
        <v>24</v>
      </c>
      <c r="AK288">
        <v>3270</v>
      </c>
      <c r="AL288" t="str">
        <f t="shared" si="9"/>
        <v>Midden-Brabant</v>
      </c>
      <c r="AM288" t="s">
        <v>1434</v>
      </c>
      <c r="AN288" t="s">
        <v>1691</v>
      </c>
    </row>
    <row r="289" spans="13:40" ht="11.25" customHeight="1" hidden="1">
      <c r="M289" s="9"/>
      <c r="Y289">
        <v>600</v>
      </c>
      <c r="Z289">
        <v>889</v>
      </c>
      <c r="AA289" t="s">
        <v>734</v>
      </c>
      <c r="AB289">
        <v>3040</v>
      </c>
      <c r="AC289" t="str">
        <f t="shared" si="8"/>
        <v>Zwolle</v>
      </c>
      <c r="AD289" t="s">
        <v>1243</v>
      </c>
      <c r="AE289" t="s">
        <v>2390</v>
      </c>
      <c r="AH289">
        <v>650</v>
      </c>
      <c r="AI289">
        <v>1112</v>
      </c>
      <c r="AJ289" t="s">
        <v>2099</v>
      </c>
      <c r="AK289">
        <v>3270</v>
      </c>
      <c r="AL289" t="str">
        <f t="shared" si="9"/>
        <v>Midden-Brabant</v>
      </c>
      <c r="AM289" t="s">
        <v>1435</v>
      </c>
      <c r="AN289" t="s">
        <v>1692</v>
      </c>
    </row>
    <row r="290" spans="13:40" ht="11.25" customHeight="1" hidden="1">
      <c r="M290" s="9"/>
      <c r="Y290">
        <v>600</v>
      </c>
      <c r="Z290">
        <v>1730</v>
      </c>
      <c r="AA290" t="s">
        <v>740</v>
      </c>
      <c r="AB290">
        <v>3050</v>
      </c>
      <c r="AC290" t="str">
        <f t="shared" si="8"/>
        <v>Twente</v>
      </c>
      <c r="AD290" t="s">
        <v>2459</v>
      </c>
      <c r="AE290" t="s">
        <v>2440</v>
      </c>
      <c r="AH290">
        <v>650</v>
      </c>
      <c r="AI290">
        <v>1127</v>
      </c>
      <c r="AJ290" t="s">
        <v>2111</v>
      </c>
      <c r="AK290">
        <v>3270</v>
      </c>
      <c r="AL290" t="str">
        <f t="shared" si="9"/>
        <v>Midden-Brabant</v>
      </c>
      <c r="AM290" t="s">
        <v>1436</v>
      </c>
      <c r="AN290" t="s">
        <v>2326</v>
      </c>
    </row>
    <row r="291" spans="13:40" ht="11.25" customHeight="1" hidden="1">
      <c r="M291" s="9"/>
      <c r="Y291">
        <v>600</v>
      </c>
      <c r="Z291">
        <v>1740</v>
      </c>
      <c r="AA291" t="s">
        <v>811</v>
      </c>
      <c r="AB291">
        <v>3240</v>
      </c>
      <c r="AC291" t="str">
        <f t="shared" si="8"/>
        <v>Waardenland</v>
      </c>
      <c r="AD291" t="s">
        <v>1244</v>
      </c>
      <c r="AE291" t="s">
        <v>2377</v>
      </c>
      <c r="AH291">
        <v>650</v>
      </c>
      <c r="AI291">
        <v>1132</v>
      </c>
      <c r="AJ291" t="s">
        <v>2111</v>
      </c>
      <c r="AK291">
        <v>3270</v>
      </c>
      <c r="AL291" t="str">
        <f t="shared" si="9"/>
        <v>Midden-Brabant</v>
      </c>
      <c r="AM291" t="s">
        <v>1437</v>
      </c>
      <c r="AN291" t="s">
        <v>2326</v>
      </c>
    </row>
    <row r="292" spans="13:40" ht="11.25" customHeight="1" hidden="1">
      <c r="M292" s="9"/>
      <c r="Y292">
        <v>600</v>
      </c>
      <c r="Z292">
        <v>854</v>
      </c>
      <c r="AA292" t="s">
        <v>811</v>
      </c>
      <c r="AB292">
        <v>3260</v>
      </c>
      <c r="AC292" t="str">
        <f t="shared" si="8"/>
        <v>West-Brabant</v>
      </c>
      <c r="AD292" t="s">
        <v>1245</v>
      </c>
      <c r="AE292" t="s">
        <v>2296</v>
      </c>
      <c r="AH292">
        <v>650</v>
      </c>
      <c r="AI292">
        <v>1143</v>
      </c>
      <c r="AJ292" t="s">
        <v>2123</v>
      </c>
      <c r="AK292">
        <v>3280</v>
      </c>
      <c r="AL292" t="str">
        <f t="shared" si="9"/>
        <v>Noordoost-Brabant</v>
      </c>
      <c r="AM292" t="s">
        <v>1438</v>
      </c>
      <c r="AN292" t="s">
        <v>1693</v>
      </c>
    </row>
    <row r="293" spans="13:40" ht="11.25" customHeight="1" hidden="1">
      <c r="M293" s="9"/>
      <c r="Y293">
        <v>600</v>
      </c>
      <c r="Z293">
        <v>855</v>
      </c>
      <c r="AA293" t="s">
        <v>811</v>
      </c>
      <c r="AB293">
        <v>3230</v>
      </c>
      <c r="AC293" t="str">
        <f t="shared" si="8"/>
        <v>Zuid-Hollandse Eilanden</v>
      </c>
      <c r="AD293" t="s">
        <v>1246</v>
      </c>
      <c r="AE293" t="s">
        <v>2431</v>
      </c>
      <c r="AH293">
        <v>650</v>
      </c>
      <c r="AI293">
        <v>1148</v>
      </c>
      <c r="AJ293" t="s">
        <v>2123</v>
      </c>
      <c r="AK293">
        <v>3280</v>
      </c>
      <c r="AL293" t="str">
        <f t="shared" si="9"/>
        <v>Noordoost-Brabant</v>
      </c>
      <c r="AM293" t="s">
        <v>1439</v>
      </c>
      <c r="AN293" t="s">
        <v>1694</v>
      </c>
    </row>
    <row r="294" spans="13:40" ht="11.25" customHeight="1" hidden="1">
      <c r="M294" s="9"/>
      <c r="Y294">
        <v>600</v>
      </c>
      <c r="Z294">
        <v>1750</v>
      </c>
      <c r="AA294" t="s">
        <v>737</v>
      </c>
      <c r="AB294">
        <v>3260</v>
      </c>
      <c r="AC294" t="str">
        <f t="shared" si="8"/>
        <v>West-Brabant</v>
      </c>
      <c r="AD294" t="s">
        <v>1247</v>
      </c>
      <c r="AE294" t="s">
        <v>2460</v>
      </c>
      <c r="AH294">
        <v>650</v>
      </c>
      <c r="AI294">
        <v>1155</v>
      </c>
      <c r="AJ294" t="s">
        <v>2120</v>
      </c>
      <c r="AK294">
        <v>3280</v>
      </c>
      <c r="AL294" t="str">
        <f t="shared" si="9"/>
        <v>Noordoost-Brabant</v>
      </c>
      <c r="AM294" t="s">
        <v>1440</v>
      </c>
      <c r="AN294" t="s">
        <v>2286</v>
      </c>
    </row>
    <row r="295" spans="13:40" ht="11.25" customHeight="1" hidden="1">
      <c r="M295" s="9"/>
      <c r="Y295">
        <v>600</v>
      </c>
      <c r="Z295">
        <v>1760</v>
      </c>
      <c r="AA295" t="s">
        <v>737</v>
      </c>
      <c r="AB295">
        <v>3280</v>
      </c>
      <c r="AC295" t="str">
        <f t="shared" si="8"/>
        <v>Noordoost-Brabant</v>
      </c>
      <c r="AD295" t="s">
        <v>1248</v>
      </c>
      <c r="AE295" t="s">
        <v>2461</v>
      </c>
      <c r="AH295">
        <v>650</v>
      </c>
      <c r="AI295">
        <v>1202</v>
      </c>
      <c r="AJ295" t="s">
        <v>2140</v>
      </c>
      <c r="AK295">
        <v>3290</v>
      </c>
      <c r="AL295" t="str">
        <f t="shared" si="9"/>
        <v>Zuidoost-Brabant</v>
      </c>
      <c r="AM295" t="s">
        <v>1441</v>
      </c>
      <c r="AN295" t="s">
        <v>2408</v>
      </c>
    </row>
    <row r="296" spans="13:40" ht="11.25" customHeight="1" hidden="1">
      <c r="M296" s="9"/>
      <c r="Y296">
        <v>600</v>
      </c>
      <c r="Z296">
        <v>1770</v>
      </c>
      <c r="AA296" t="s">
        <v>740</v>
      </c>
      <c r="AB296">
        <v>3310</v>
      </c>
      <c r="AC296" t="str">
        <f t="shared" si="8"/>
        <v>Zuid-Limburg</v>
      </c>
      <c r="AD296" t="s">
        <v>2462</v>
      </c>
      <c r="AE296" t="s">
        <v>2289</v>
      </c>
      <c r="AH296">
        <v>650</v>
      </c>
      <c r="AI296">
        <v>1250</v>
      </c>
      <c r="AJ296" t="s">
        <v>2140</v>
      </c>
      <c r="AK296">
        <v>3310</v>
      </c>
      <c r="AL296" t="str">
        <f t="shared" si="9"/>
        <v>Zuid-Limburg</v>
      </c>
      <c r="AM296" t="s">
        <v>1442</v>
      </c>
      <c r="AN296" t="s">
        <v>2525</v>
      </c>
    </row>
    <row r="297" spans="13:40" ht="11.25" customHeight="1" hidden="1">
      <c r="M297" s="9"/>
      <c r="Y297">
        <v>600</v>
      </c>
      <c r="Z297">
        <v>539</v>
      </c>
      <c r="AA297" t="s">
        <v>811</v>
      </c>
      <c r="AB297">
        <v>3061</v>
      </c>
      <c r="AC297" t="str">
        <f t="shared" si="8"/>
        <v>Midden Ijssel</v>
      </c>
      <c r="AD297" t="s">
        <v>1249</v>
      </c>
      <c r="AE297" t="s">
        <v>2351</v>
      </c>
      <c r="AH297">
        <v>650</v>
      </c>
      <c r="AI297">
        <v>1255</v>
      </c>
      <c r="AJ297" t="s">
        <v>2202</v>
      </c>
      <c r="AK297">
        <v>3310</v>
      </c>
      <c r="AL297" t="str">
        <f t="shared" si="9"/>
        <v>Zuid-Limburg</v>
      </c>
      <c r="AM297" t="s">
        <v>1443</v>
      </c>
      <c r="AN297" t="s">
        <v>1695</v>
      </c>
    </row>
    <row r="298" spans="13:40" ht="11.25" customHeight="1" hidden="1">
      <c r="M298" s="9"/>
      <c r="Y298">
        <v>600</v>
      </c>
      <c r="Z298">
        <v>1780</v>
      </c>
      <c r="AA298" t="s">
        <v>734</v>
      </c>
      <c r="AB298">
        <v>3130</v>
      </c>
      <c r="AC298" t="str">
        <f t="shared" si="8"/>
        <v>Kennemerland</v>
      </c>
      <c r="AD298" t="s">
        <v>1250</v>
      </c>
      <c r="AE298" t="s">
        <v>2402</v>
      </c>
      <c r="AH298">
        <v>650</v>
      </c>
      <c r="AI298">
        <v>1272</v>
      </c>
      <c r="AJ298" t="s">
        <v>2202</v>
      </c>
      <c r="AK298">
        <v>3300</v>
      </c>
      <c r="AL298" t="str">
        <f t="shared" si="9"/>
        <v>Noord-Limburg</v>
      </c>
      <c r="AM298" t="s">
        <v>1444</v>
      </c>
      <c r="AN298" t="s">
        <v>1696</v>
      </c>
    </row>
    <row r="299" spans="13:40" ht="11.25" customHeight="1" hidden="1">
      <c r="M299" s="9"/>
      <c r="Y299">
        <v>600</v>
      </c>
      <c r="Z299">
        <v>1790</v>
      </c>
      <c r="AA299" t="s">
        <v>781</v>
      </c>
      <c r="AB299">
        <v>3170</v>
      </c>
      <c r="AC299" t="str">
        <f t="shared" si="8"/>
        <v>Zuid Holland Noord</v>
      </c>
      <c r="AD299" t="s">
        <v>1251</v>
      </c>
      <c r="AE299" t="s">
        <v>2450</v>
      </c>
      <c r="AH299">
        <v>650</v>
      </c>
      <c r="AI299">
        <v>1292</v>
      </c>
      <c r="AJ299" t="s">
        <v>2099</v>
      </c>
      <c r="AK299">
        <v>3300</v>
      </c>
      <c r="AL299" t="str">
        <f t="shared" si="9"/>
        <v>Noord-Limburg</v>
      </c>
      <c r="AM299" t="s">
        <v>1445</v>
      </c>
      <c r="AN299" t="s">
        <v>1697</v>
      </c>
    </row>
    <row r="300" spans="13:40" ht="11.25" customHeight="1" hidden="1">
      <c r="M300" s="9"/>
      <c r="Y300">
        <v>600</v>
      </c>
      <c r="Z300">
        <v>1800</v>
      </c>
      <c r="AA300" t="s">
        <v>825</v>
      </c>
      <c r="AB300">
        <v>3250</v>
      </c>
      <c r="AC300" t="str">
        <f t="shared" si="8"/>
        <v>Zeeland</v>
      </c>
      <c r="AD300" t="s">
        <v>1252</v>
      </c>
      <c r="AE300" t="s">
        <v>2291</v>
      </c>
      <c r="AH300">
        <v>650</v>
      </c>
      <c r="AI300">
        <v>1327</v>
      </c>
      <c r="AJ300" t="s">
        <v>2130</v>
      </c>
      <c r="AK300">
        <v>3100</v>
      </c>
      <c r="AL300" t="str">
        <f t="shared" si="9"/>
        <v>Flevoland</v>
      </c>
      <c r="AM300" t="s">
        <v>1446</v>
      </c>
      <c r="AN300" t="s">
        <v>2551</v>
      </c>
    </row>
    <row r="301" spans="13:40" ht="11.25" customHeight="1" hidden="1">
      <c r="M301" s="9"/>
      <c r="Y301">
        <v>600</v>
      </c>
      <c r="Z301">
        <v>1810</v>
      </c>
      <c r="AA301" t="s">
        <v>799</v>
      </c>
      <c r="AB301">
        <v>3080</v>
      </c>
      <c r="AC301" t="str">
        <f t="shared" si="8"/>
        <v>Nijmegen</v>
      </c>
      <c r="AD301" t="s">
        <v>1253</v>
      </c>
      <c r="AE301" t="s">
        <v>2463</v>
      </c>
      <c r="AH301">
        <v>650</v>
      </c>
      <c r="AI301">
        <v>1338</v>
      </c>
      <c r="AJ301" t="s">
        <v>2118</v>
      </c>
      <c r="AK301">
        <v>3110</v>
      </c>
      <c r="AL301" t="str">
        <f t="shared" si="9"/>
        <v>'T Gooi</v>
      </c>
      <c r="AM301" t="s">
        <v>1447</v>
      </c>
      <c r="AN301" t="s">
        <v>1698</v>
      </c>
    </row>
    <row r="302" spans="13:40" ht="11.25" customHeight="1" hidden="1">
      <c r="M302" s="9"/>
      <c r="Y302">
        <v>600</v>
      </c>
      <c r="Z302">
        <v>764</v>
      </c>
      <c r="AA302" t="s">
        <v>737</v>
      </c>
      <c r="AB302">
        <v>3230</v>
      </c>
      <c r="AC302" t="str">
        <f t="shared" si="8"/>
        <v>Zuid-Hollandse Eilanden</v>
      </c>
      <c r="AD302" t="s">
        <v>1254</v>
      </c>
      <c r="AE302" t="s">
        <v>2350</v>
      </c>
      <c r="AH302">
        <v>650</v>
      </c>
      <c r="AI302">
        <v>1339</v>
      </c>
      <c r="AJ302" t="s">
        <v>18</v>
      </c>
      <c r="AK302">
        <v>3180</v>
      </c>
      <c r="AL302" t="str">
        <f t="shared" si="9"/>
        <v>Haaglanden</v>
      </c>
      <c r="AM302" t="s">
        <v>1448</v>
      </c>
      <c r="AN302" t="s">
        <v>2323</v>
      </c>
    </row>
    <row r="303" spans="13:40" ht="11.25" customHeight="1" hidden="1">
      <c r="M303" s="9"/>
      <c r="Y303">
        <v>600</v>
      </c>
      <c r="Z303">
        <v>1820</v>
      </c>
      <c r="AA303" t="s">
        <v>825</v>
      </c>
      <c r="AB303">
        <v>3270</v>
      </c>
      <c r="AC303" t="str">
        <f t="shared" si="8"/>
        <v>Midden-Brabant</v>
      </c>
      <c r="AD303" t="s">
        <v>2464</v>
      </c>
      <c r="AE303" t="s">
        <v>2407</v>
      </c>
      <c r="AH303">
        <v>650</v>
      </c>
      <c r="AI303">
        <v>1344</v>
      </c>
      <c r="AJ303" t="s">
        <v>14</v>
      </c>
      <c r="AK303">
        <v>3050</v>
      </c>
      <c r="AL303" t="str">
        <f t="shared" si="9"/>
        <v>Twente</v>
      </c>
      <c r="AM303" t="s">
        <v>1449</v>
      </c>
      <c r="AN303" t="s">
        <v>1699</v>
      </c>
    </row>
    <row r="304" spans="13:40" ht="11.25" customHeight="1" hidden="1">
      <c r="M304" s="9"/>
      <c r="Y304">
        <v>600</v>
      </c>
      <c r="Z304">
        <v>1840</v>
      </c>
      <c r="AA304" t="s">
        <v>766</v>
      </c>
      <c r="AB304">
        <v>3300</v>
      </c>
      <c r="AC304" t="str">
        <f t="shared" si="8"/>
        <v>Noord-Limburg</v>
      </c>
      <c r="AD304" t="s">
        <v>1255</v>
      </c>
      <c r="AE304" t="s">
        <v>2465</v>
      </c>
      <c r="AH304">
        <v>650</v>
      </c>
      <c r="AI304">
        <v>1346</v>
      </c>
      <c r="AJ304" t="s">
        <v>2140</v>
      </c>
      <c r="AK304">
        <v>3050</v>
      </c>
      <c r="AL304" t="str">
        <f t="shared" si="9"/>
        <v>Twente</v>
      </c>
      <c r="AM304" t="s">
        <v>1450</v>
      </c>
      <c r="AN304" t="s">
        <v>2560</v>
      </c>
    </row>
    <row r="305" spans="13:40" ht="11.25" customHeight="1" hidden="1">
      <c r="M305" s="9"/>
      <c r="Y305">
        <v>600</v>
      </c>
      <c r="Z305">
        <v>1850</v>
      </c>
      <c r="AA305" t="s">
        <v>781</v>
      </c>
      <c r="AB305">
        <v>3160</v>
      </c>
      <c r="AC305" t="str">
        <f t="shared" si="8"/>
        <v>Amstelland En De Meerlanden</v>
      </c>
      <c r="AD305" t="s">
        <v>2466</v>
      </c>
      <c r="AE305" t="s">
        <v>2303</v>
      </c>
      <c r="AH305">
        <v>650</v>
      </c>
      <c r="AI305">
        <v>1348</v>
      </c>
      <c r="AJ305" t="s">
        <v>14</v>
      </c>
      <c r="AK305">
        <v>3070</v>
      </c>
      <c r="AL305" t="str">
        <f t="shared" si="9"/>
        <v>Arnhem</v>
      </c>
      <c r="AM305" t="s">
        <v>1451</v>
      </c>
      <c r="AN305" t="s">
        <v>2571</v>
      </c>
    </row>
    <row r="306" spans="13:40" ht="11.25" customHeight="1" hidden="1">
      <c r="M306" s="9"/>
      <c r="Y306">
        <v>600</v>
      </c>
      <c r="Z306">
        <v>621</v>
      </c>
      <c r="AA306" t="s">
        <v>734</v>
      </c>
      <c r="AB306">
        <v>3040</v>
      </c>
      <c r="AC306" t="str">
        <f t="shared" si="8"/>
        <v>Zwolle</v>
      </c>
      <c r="AD306" t="s">
        <v>1256</v>
      </c>
      <c r="AE306" t="s">
        <v>2368</v>
      </c>
      <c r="AH306">
        <v>650</v>
      </c>
      <c r="AI306">
        <v>1349</v>
      </c>
      <c r="AJ306" t="s">
        <v>2140</v>
      </c>
      <c r="AK306">
        <v>3040</v>
      </c>
      <c r="AL306" t="str">
        <f t="shared" si="9"/>
        <v>Zwolle</v>
      </c>
      <c r="AM306" t="s">
        <v>1452</v>
      </c>
      <c r="AN306" t="s">
        <v>2390</v>
      </c>
    </row>
    <row r="307" spans="13:40" ht="11.25" customHeight="1" hidden="1">
      <c r="M307" s="9"/>
      <c r="Y307">
        <v>600</v>
      </c>
      <c r="Z307">
        <v>1860</v>
      </c>
      <c r="AA307" t="s">
        <v>811</v>
      </c>
      <c r="AB307">
        <v>3070</v>
      </c>
      <c r="AC307" t="str">
        <f t="shared" si="8"/>
        <v>Arnhem</v>
      </c>
      <c r="AD307" t="s">
        <v>1257</v>
      </c>
      <c r="AE307" t="s">
        <v>2467</v>
      </c>
      <c r="AH307">
        <v>650</v>
      </c>
      <c r="AI307">
        <v>1354</v>
      </c>
      <c r="AJ307" t="s">
        <v>2175</v>
      </c>
      <c r="AK307">
        <v>3080</v>
      </c>
      <c r="AL307" t="str">
        <f t="shared" si="9"/>
        <v>Nijmegen</v>
      </c>
      <c r="AM307" t="s">
        <v>1453</v>
      </c>
      <c r="AN307" t="s">
        <v>2430</v>
      </c>
    </row>
    <row r="308" spans="13:40" ht="11.25" customHeight="1" hidden="1">
      <c r="M308" s="9"/>
      <c r="Y308">
        <v>600</v>
      </c>
      <c r="Z308">
        <v>1085</v>
      </c>
      <c r="AA308" t="s">
        <v>770</v>
      </c>
      <c r="AB308">
        <v>3300</v>
      </c>
      <c r="AC308" t="str">
        <f t="shared" si="8"/>
        <v>Noord-Limburg</v>
      </c>
      <c r="AD308" t="s">
        <v>1258</v>
      </c>
      <c r="AE308" t="s">
        <v>2468</v>
      </c>
      <c r="AH308">
        <v>650</v>
      </c>
      <c r="AI308">
        <v>1355</v>
      </c>
      <c r="AJ308" t="s">
        <v>2130</v>
      </c>
      <c r="AK308">
        <v>3070</v>
      </c>
      <c r="AL308" t="str">
        <f t="shared" si="9"/>
        <v>Arnhem</v>
      </c>
      <c r="AM308" t="s">
        <v>1454</v>
      </c>
      <c r="AN308" t="s">
        <v>2454</v>
      </c>
    </row>
    <row r="309" spans="13:40" ht="11.25" customHeight="1" hidden="1">
      <c r="M309" s="9"/>
      <c r="Y309">
        <v>600</v>
      </c>
      <c r="Z309">
        <v>1870</v>
      </c>
      <c r="AA309" t="s">
        <v>825</v>
      </c>
      <c r="AB309">
        <v>3260</v>
      </c>
      <c r="AC309" t="str">
        <f t="shared" si="8"/>
        <v>West-Brabant</v>
      </c>
      <c r="AD309" t="s">
        <v>1259</v>
      </c>
      <c r="AE309" t="s">
        <v>2469</v>
      </c>
      <c r="AH309">
        <v>650</v>
      </c>
      <c r="AI309">
        <v>1356</v>
      </c>
      <c r="AJ309" t="s">
        <v>14</v>
      </c>
      <c r="AK309">
        <v>3070</v>
      </c>
      <c r="AL309" t="str">
        <f t="shared" si="9"/>
        <v>Arnhem</v>
      </c>
      <c r="AM309" t="s">
        <v>1455</v>
      </c>
      <c r="AN309" t="s">
        <v>2454</v>
      </c>
    </row>
    <row r="310" spans="13:40" ht="11.25" customHeight="1" hidden="1">
      <c r="M310" s="9"/>
      <c r="Y310">
        <v>600</v>
      </c>
      <c r="Z310">
        <v>1880</v>
      </c>
      <c r="AA310" t="s">
        <v>811</v>
      </c>
      <c r="AB310">
        <v>3030</v>
      </c>
      <c r="AC310" t="str">
        <f t="shared" si="8"/>
        <v>Drenthe</v>
      </c>
      <c r="AD310" t="s">
        <v>1260</v>
      </c>
      <c r="AE310" t="s">
        <v>2470</v>
      </c>
      <c r="AH310">
        <v>650</v>
      </c>
      <c r="AI310">
        <v>1358</v>
      </c>
      <c r="AJ310" t="s">
        <v>2130</v>
      </c>
      <c r="AK310">
        <v>3070</v>
      </c>
      <c r="AL310" t="str">
        <f t="shared" si="9"/>
        <v>Arnhem</v>
      </c>
      <c r="AM310" t="s">
        <v>1456</v>
      </c>
      <c r="AN310" t="s">
        <v>1700</v>
      </c>
    </row>
    <row r="311" spans="13:40" ht="11.25" customHeight="1" hidden="1">
      <c r="M311" s="9"/>
      <c r="Y311">
        <v>600</v>
      </c>
      <c r="Z311">
        <v>1713</v>
      </c>
      <c r="AA311" t="s">
        <v>829</v>
      </c>
      <c r="AB311">
        <v>3061</v>
      </c>
      <c r="AC311" t="str">
        <f t="shared" si="8"/>
        <v>Midden Ijssel</v>
      </c>
      <c r="AD311" t="s">
        <v>1261</v>
      </c>
      <c r="AE311" t="s">
        <v>2471</v>
      </c>
      <c r="AH311">
        <v>650</v>
      </c>
      <c r="AI311">
        <v>1359</v>
      </c>
      <c r="AJ311" t="s">
        <v>20</v>
      </c>
      <c r="AK311">
        <v>3080</v>
      </c>
      <c r="AL311" t="str">
        <f t="shared" si="9"/>
        <v>Nijmegen</v>
      </c>
      <c r="AM311" t="s">
        <v>1457</v>
      </c>
      <c r="AN311" t="s">
        <v>1701</v>
      </c>
    </row>
    <row r="312" spans="13:40" ht="11.25" customHeight="1" hidden="1">
      <c r="M312" s="9"/>
      <c r="Y312">
        <v>600</v>
      </c>
      <c r="Z312">
        <v>1622</v>
      </c>
      <c r="AA312" t="s">
        <v>781</v>
      </c>
      <c r="AB312">
        <v>3200</v>
      </c>
      <c r="AC312" t="str">
        <f t="shared" si="8"/>
        <v>Midden-Holland</v>
      </c>
      <c r="AD312" t="s">
        <v>1262</v>
      </c>
      <c r="AE312" t="s">
        <v>2350</v>
      </c>
      <c r="AH312">
        <v>650</v>
      </c>
      <c r="AI312">
        <v>1360</v>
      </c>
      <c r="AJ312" t="s">
        <v>18</v>
      </c>
      <c r="AK312">
        <v>3070</v>
      </c>
      <c r="AL312" t="str">
        <f t="shared" si="9"/>
        <v>Arnhem</v>
      </c>
      <c r="AM312" t="s">
        <v>1458</v>
      </c>
      <c r="AN312" t="s">
        <v>1702</v>
      </c>
    </row>
    <row r="313" spans="13:40" ht="11.25" customHeight="1" hidden="1">
      <c r="M313" s="9"/>
      <c r="Y313">
        <v>600</v>
      </c>
      <c r="Z313">
        <v>204</v>
      </c>
      <c r="AA313" t="s">
        <v>770</v>
      </c>
      <c r="AB313">
        <v>3150</v>
      </c>
      <c r="AC313" t="str">
        <f t="shared" si="8"/>
        <v>Amsterdam</v>
      </c>
      <c r="AD313" t="s">
        <v>1263</v>
      </c>
      <c r="AE313" t="s">
        <v>2472</v>
      </c>
      <c r="AH313">
        <v>650</v>
      </c>
      <c r="AI313">
        <v>1364</v>
      </c>
      <c r="AJ313" t="s">
        <v>2140</v>
      </c>
      <c r="AK313">
        <v>3090</v>
      </c>
      <c r="AL313" t="str">
        <f t="shared" si="9"/>
        <v>Utrecht</v>
      </c>
      <c r="AM313" t="s">
        <v>1459</v>
      </c>
      <c r="AN313" t="s">
        <v>2334</v>
      </c>
    </row>
    <row r="314" spans="13:40" ht="11.25" customHeight="1" hidden="1">
      <c r="M314" s="9"/>
      <c r="Y314">
        <v>600</v>
      </c>
      <c r="Z314">
        <v>1890</v>
      </c>
      <c r="AA314" t="s">
        <v>825</v>
      </c>
      <c r="AB314">
        <v>3270</v>
      </c>
      <c r="AC314" t="str">
        <f t="shared" si="8"/>
        <v>Midden-Brabant</v>
      </c>
      <c r="AD314" t="s">
        <v>1264</v>
      </c>
      <c r="AE314" t="s">
        <v>2326</v>
      </c>
      <c r="AH314">
        <v>650</v>
      </c>
      <c r="AI314">
        <v>1370</v>
      </c>
      <c r="AJ314" t="s">
        <v>2202</v>
      </c>
      <c r="AK314">
        <v>3120</v>
      </c>
      <c r="AL314" t="str">
        <f t="shared" si="9"/>
        <v>Noord-Holland Noord</v>
      </c>
      <c r="AM314" t="s">
        <v>1460</v>
      </c>
      <c r="AN314" t="s">
        <v>2305</v>
      </c>
    </row>
    <row r="315" spans="13:40" ht="11.25" customHeight="1" hidden="1">
      <c r="M315" s="9"/>
      <c r="Y315">
        <v>600</v>
      </c>
      <c r="Z315">
        <v>1900</v>
      </c>
      <c r="AA315" t="s">
        <v>770</v>
      </c>
      <c r="AB315">
        <v>3090</v>
      </c>
      <c r="AC315" t="str">
        <f t="shared" si="8"/>
        <v>Utrecht</v>
      </c>
      <c r="AD315" t="s">
        <v>1265</v>
      </c>
      <c r="AE315" t="s">
        <v>2401</v>
      </c>
      <c r="AH315">
        <v>650</v>
      </c>
      <c r="AI315">
        <v>1373</v>
      </c>
      <c r="AJ315" t="s">
        <v>2202</v>
      </c>
      <c r="AK315">
        <v>3120</v>
      </c>
      <c r="AL315" t="str">
        <f t="shared" si="9"/>
        <v>Noord-Holland Noord</v>
      </c>
      <c r="AM315" t="s">
        <v>1461</v>
      </c>
      <c r="AN315" t="s">
        <v>333</v>
      </c>
    </row>
    <row r="316" spans="13:40" ht="11.25" customHeight="1" hidden="1">
      <c r="M316" s="9"/>
      <c r="Y316">
        <v>600</v>
      </c>
      <c r="Z316">
        <v>1901</v>
      </c>
      <c r="AA316" t="s">
        <v>770</v>
      </c>
      <c r="AB316">
        <v>3040</v>
      </c>
      <c r="AC316" t="str">
        <f t="shared" si="8"/>
        <v>Zwolle</v>
      </c>
      <c r="AD316" t="s">
        <v>1266</v>
      </c>
      <c r="AE316" t="s">
        <v>2390</v>
      </c>
      <c r="AH316">
        <v>650</v>
      </c>
      <c r="AI316">
        <v>1374</v>
      </c>
      <c r="AJ316" t="s">
        <v>2175</v>
      </c>
      <c r="AK316">
        <v>3110</v>
      </c>
      <c r="AL316" t="str">
        <f t="shared" si="9"/>
        <v>'T Gooi</v>
      </c>
      <c r="AM316" t="s">
        <v>1462</v>
      </c>
      <c r="AN316" t="s">
        <v>2410</v>
      </c>
    </row>
    <row r="317" spans="13:40" ht="11.25" customHeight="1" hidden="1">
      <c r="M317" s="9"/>
      <c r="Y317">
        <v>600</v>
      </c>
      <c r="Z317">
        <v>1910</v>
      </c>
      <c r="AA317" t="s">
        <v>825</v>
      </c>
      <c r="AB317">
        <v>3050</v>
      </c>
      <c r="AC317" t="str">
        <f t="shared" si="8"/>
        <v>Twente</v>
      </c>
      <c r="AD317" t="s">
        <v>1267</v>
      </c>
      <c r="AE317" t="s">
        <v>2473</v>
      </c>
      <c r="AH317">
        <v>650</v>
      </c>
      <c r="AI317">
        <v>1375</v>
      </c>
      <c r="AJ317" t="s">
        <v>2175</v>
      </c>
      <c r="AK317">
        <v>3110</v>
      </c>
      <c r="AL317" t="str">
        <f t="shared" si="9"/>
        <v>'T Gooi</v>
      </c>
      <c r="AM317" t="s">
        <v>1463</v>
      </c>
      <c r="AN317" t="s">
        <v>1703</v>
      </c>
    </row>
    <row r="318" spans="13:40" ht="11.25" customHeight="1" hidden="1">
      <c r="M318" s="9"/>
      <c r="Y318">
        <v>600</v>
      </c>
      <c r="Z318">
        <v>1920</v>
      </c>
      <c r="AA318" t="s">
        <v>737</v>
      </c>
      <c r="AB318">
        <v>3050</v>
      </c>
      <c r="AC318" t="str">
        <f t="shared" si="8"/>
        <v>Twente</v>
      </c>
      <c r="AD318" t="s">
        <v>1268</v>
      </c>
      <c r="AE318" t="s">
        <v>2354</v>
      </c>
      <c r="AH318">
        <v>650</v>
      </c>
      <c r="AI318">
        <v>1376</v>
      </c>
      <c r="AJ318" t="s">
        <v>20</v>
      </c>
      <c r="AK318">
        <v>3130</v>
      </c>
      <c r="AL318" t="str">
        <f t="shared" si="9"/>
        <v>Kennemerland</v>
      </c>
      <c r="AM318" t="s">
        <v>1464</v>
      </c>
      <c r="AN318" t="s">
        <v>1704</v>
      </c>
    </row>
    <row r="319" spans="13:40" ht="11.25" customHeight="1" hidden="1">
      <c r="M319" s="9"/>
      <c r="Y319">
        <v>600</v>
      </c>
      <c r="Z319">
        <v>622</v>
      </c>
      <c r="AA319" t="s">
        <v>734</v>
      </c>
      <c r="AB319">
        <v>3010</v>
      </c>
      <c r="AC319" t="str">
        <f t="shared" si="8"/>
        <v>Groningen</v>
      </c>
      <c r="AD319" t="s">
        <v>1269</v>
      </c>
      <c r="AE319" t="s">
        <v>2375</v>
      </c>
      <c r="AH319">
        <v>650</v>
      </c>
      <c r="AI319">
        <v>1377</v>
      </c>
      <c r="AJ319" t="s">
        <v>2140</v>
      </c>
      <c r="AK319">
        <v>3170</v>
      </c>
      <c r="AL319" t="str">
        <f t="shared" si="9"/>
        <v>Zuid Holland Noord</v>
      </c>
      <c r="AM319" t="s">
        <v>1465</v>
      </c>
      <c r="AN319" t="s">
        <v>1705</v>
      </c>
    </row>
    <row r="320" spans="13:40" ht="11.25" customHeight="1" hidden="1">
      <c r="M320" s="9"/>
      <c r="Y320">
        <v>600</v>
      </c>
      <c r="Z320">
        <v>1930</v>
      </c>
      <c r="AA320" t="s">
        <v>811</v>
      </c>
      <c r="AB320">
        <v>3190</v>
      </c>
      <c r="AC320" t="str">
        <f t="shared" si="8"/>
        <v>Delft Westland Oostland</v>
      </c>
      <c r="AD320" t="s">
        <v>1270</v>
      </c>
      <c r="AE320" t="s">
        <v>2351</v>
      </c>
      <c r="AH320">
        <v>650</v>
      </c>
      <c r="AI320">
        <v>1378</v>
      </c>
      <c r="AJ320" t="s">
        <v>2202</v>
      </c>
      <c r="AK320">
        <v>3170</v>
      </c>
      <c r="AL320" t="str">
        <f t="shared" si="9"/>
        <v>Zuid Holland Noord</v>
      </c>
      <c r="AM320" t="s">
        <v>1466</v>
      </c>
      <c r="AN320" t="s">
        <v>1656</v>
      </c>
    </row>
    <row r="321" spans="13:40" ht="11.25" customHeight="1" hidden="1">
      <c r="M321" s="9"/>
      <c r="Y321">
        <v>600</v>
      </c>
      <c r="Z321">
        <v>1143</v>
      </c>
      <c r="AA321" t="s">
        <v>811</v>
      </c>
      <c r="AB321">
        <v>3150</v>
      </c>
      <c r="AC321" t="str">
        <f t="shared" si="8"/>
        <v>Amsterdam</v>
      </c>
      <c r="AD321" t="s">
        <v>1271</v>
      </c>
      <c r="AE321" t="s">
        <v>2414</v>
      </c>
      <c r="AH321">
        <v>650</v>
      </c>
      <c r="AI321">
        <v>1381</v>
      </c>
      <c r="AJ321" t="s">
        <v>2120</v>
      </c>
      <c r="AK321">
        <v>3290</v>
      </c>
      <c r="AL321" t="str">
        <f t="shared" si="9"/>
        <v>Zuidoost-Brabant</v>
      </c>
      <c r="AM321" t="s">
        <v>1467</v>
      </c>
      <c r="AN321" t="s">
        <v>1706</v>
      </c>
    </row>
    <row r="322" spans="13:40" ht="11.25" customHeight="1" hidden="1">
      <c r="M322" s="9"/>
      <c r="Y322">
        <v>600</v>
      </c>
      <c r="Z322">
        <v>1931</v>
      </c>
      <c r="AA322" t="s">
        <v>811</v>
      </c>
      <c r="AB322">
        <v>3020</v>
      </c>
      <c r="AC322" t="str">
        <f t="shared" si="8"/>
        <v>Friesland</v>
      </c>
      <c r="AD322" t="s">
        <v>1272</v>
      </c>
      <c r="AE322" t="s">
        <v>2351</v>
      </c>
      <c r="AH322">
        <v>650</v>
      </c>
      <c r="AI322">
        <v>1382</v>
      </c>
      <c r="AJ322" t="s">
        <v>2111</v>
      </c>
      <c r="AK322">
        <v>3280</v>
      </c>
      <c r="AL322" t="str">
        <f t="shared" si="9"/>
        <v>Noordoost-Brabant</v>
      </c>
      <c r="AM322" t="s">
        <v>1468</v>
      </c>
      <c r="AN322" t="s">
        <v>1707</v>
      </c>
    </row>
    <row r="323" spans="13:40" ht="11.25" customHeight="1" hidden="1">
      <c r="M323" s="9"/>
      <c r="Y323">
        <v>600</v>
      </c>
      <c r="Z323">
        <v>91</v>
      </c>
      <c r="AA323" t="s">
        <v>770</v>
      </c>
      <c r="AB323">
        <v>3110</v>
      </c>
      <c r="AC323" t="str">
        <f t="shared" si="8"/>
        <v>'T Gooi</v>
      </c>
      <c r="AD323" t="s">
        <v>1273</v>
      </c>
      <c r="AE323" t="s">
        <v>2292</v>
      </c>
      <c r="AH323">
        <v>650</v>
      </c>
      <c r="AI323">
        <v>1388</v>
      </c>
      <c r="AJ323" t="s">
        <v>2111</v>
      </c>
      <c r="AK323">
        <v>3270</v>
      </c>
      <c r="AL323" t="str">
        <f t="shared" si="9"/>
        <v>Midden-Brabant</v>
      </c>
      <c r="AM323" t="s">
        <v>2112</v>
      </c>
      <c r="AN323" t="s">
        <v>2534</v>
      </c>
    </row>
    <row r="324" spans="13:40" ht="11.25" customHeight="1" hidden="1">
      <c r="M324" s="9"/>
      <c r="Y324">
        <v>600</v>
      </c>
      <c r="Z324">
        <v>1122</v>
      </c>
      <c r="AA324" t="s">
        <v>740</v>
      </c>
      <c r="AB324">
        <v>3260</v>
      </c>
      <c r="AC324" t="str">
        <f t="shared" si="8"/>
        <v>West-Brabant</v>
      </c>
      <c r="AD324" t="s">
        <v>1274</v>
      </c>
      <c r="AE324" t="s">
        <v>2413</v>
      </c>
      <c r="AH324">
        <v>650</v>
      </c>
      <c r="AI324">
        <v>1392</v>
      </c>
      <c r="AJ324" t="s">
        <v>20</v>
      </c>
      <c r="AK324">
        <v>3260</v>
      </c>
      <c r="AL324" t="str">
        <f t="shared" si="9"/>
        <v>West-Brabant</v>
      </c>
      <c r="AM324" t="s">
        <v>1469</v>
      </c>
      <c r="AN324" t="s">
        <v>1708</v>
      </c>
    </row>
    <row r="325" spans="13:40" ht="11.25" customHeight="1" hidden="1">
      <c r="M325" s="9"/>
      <c r="Y325">
        <v>600</v>
      </c>
      <c r="Z325">
        <v>1935</v>
      </c>
      <c r="AA325" t="s">
        <v>825</v>
      </c>
      <c r="AB325">
        <v>3070</v>
      </c>
      <c r="AC325" t="str">
        <f aca="true" t="shared" si="10" ref="AC325:AC387">VLOOKUP(AB325,$AP$4:$AQ$35,2,FALSE)</f>
        <v>Arnhem</v>
      </c>
      <c r="AD325" t="s">
        <v>1275</v>
      </c>
      <c r="AE325" t="s">
        <v>2474</v>
      </c>
      <c r="AH325">
        <v>650</v>
      </c>
      <c r="AI325">
        <v>1395</v>
      </c>
      <c r="AJ325" t="s">
        <v>24</v>
      </c>
      <c r="AK325">
        <v>3290</v>
      </c>
      <c r="AL325" t="str">
        <f aca="true" t="shared" si="11" ref="AL325:AL388">VLOOKUP(AK325,$AP$4:$AQ$35,2,FALSE)</f>
        <v>Zuidoost-Brabant</v>
      </c>
      <c r="AM325" t="s">
        <v>1470</v>
      </c>
      <c r="AN325" t="s">
        <v>1709</v>
      </c>
    </row>
    <row r="326" spans="13:40" ht="11.25" customHeight="1" hidden="1">
      <c r="M326" s="9"/>
      <c r="Y326">
        <v>600</v>
      </c>
      <c r="Z326">
        <v>801</v>
      </c>
      <c r="AA326" t="s">
        <v>829</v>
      </c>
      <c r="AB326">
        <v>3080</v>
      </c>
      <c r="AC326" t="str">
        <f t="shared" si="10"/>
        <v>Nijmegen</v>
      </c>
      <c r="AD326" t="s">
        <v>1276</v>
      </c>
      <c r="AE326" t="s">
        <v>2358</v>
      </c>
      <c r="AH326">
        <v>650</v>
      </c>
      <c r="AI326">
        <v>1405</v>
      </c>
      <c r="AJ326" t="s">
        <v>2120</v>
      </c>
      <c r="AK326">
        <v>3280</v>
      </c>
      <c r="AL326" t="str">
        <f t="shared" si="11"/>
        <v>Noordoost-Brabant</v>
      </c>
      <c r="AM326" t="s">
        <v>1471</v>
      </c>
      <c r="AN326" t="s">
        <v>2378</v>
      </c>
    </row>
    <row r="327" spans="13:40" ht="11.25" customHeight="1" hidden="1">
      <c r="M327" s="9"/>
      <c r="Y327">
        <v>600</v>
      </c>
      <c r="Z327">
        <v>1936</v>
      </c>
      <c r="AA327" t="s">
        <v>734</v>
      </c>
      <c r="AB327">
        <v>3150</v>
      </c>
      <c r="AC327" t="str">
        <f t="shared" si="10"/>
        <v>Amsterdam</v>
      </c>
      <c r="AD327" t="s">
        <v>1277</v>
      </c>
      <c r="AE327" t="s">
        <v>2475</v>
      </c>
      <c r="AH327">
        <v>650</v>
      </c>
      <c r="AI327">
        <v>1407</v>
      </c>
      <c r="AJ327" t="s">
        <v>2193</v>
      </c>
      <c r="AK327">
        <v>3280</v>
      </c>
      <c r="AL327" t="str">
        <f t="shared" si="11"/>
        <v>Noordoost-Brabant</v>
      </c>
      <c r="AM327" t="s">
        <v>1472</v>
      </c>
      <c r="AN327" t="s">
        <v>2307</v>
      </c>
    </row>
    <row r="328" spans="13:40" ht="11.25" customHeight="1" hidden="1">
      <c r="M328" s="9"/>
      <c r="Y328">
        <v>600</v>
      </c>
      <c r="Z328">
        <v>1937</v>
      </c>
      <c r="AA328" t="s">
        <v>734</v>
      </c>
      <c r="AB328">
        <v>3030</v>
      </c>
      <c r="AC328" t="str">
        <f t="shared" si="10"/>
        <v>Drenthe</v>
      </c>
      <c r="AD328" t="s">
        <v>1278</v>
      </c>
      <c r="AE328" t="s">
        <v>2415</v>
      </c>
      <c r="AH328">
        <v>650</v>
      </c>
      <c r="AI328">
        <v>1412</v>
      </c>
      <c r="AJ328" t="s">
        <v>2099</v>
      </c>
      <c r="AK328">
        <v>3310</v>
      </c>
      <c r="AL328" t="str">
        <f t="shared" si="11"/>
        <v>Zuid-Limburg</v>
      </c>
      <c r="AM328" t="s">
        <v>1473</v>
      </c>
      <c r="AN328" t="s">
        <v>1710</v>
      </c>
    </row>
    <row r="329" spans="13:40" ht="11.25" customHeight="1" hidden="1">
      <c r="M329" s="9"/>
      <c r="Y329">
        <v>600</v>
      </c>
      <c r="Z329">
        <v>1938</v>
      </c>
      <c r="AA329" t="s">
        <v>737</v>
      </c>
      <c r="AB329">
        <v>3150</v>
      </c>
      <c r="AC329" t="str">
        <f t="shared" si="10"/>
        <v>Amsterdam</v>
      </c>
      <c r="AD329" t="s">
        <v>2476</v>
      </c>
      <c r="AE329" t="s">
        <v>2371</v>
      </c>
      <c r="AH329">
        <v>650</v>
      </c>
      <c r="AI329">
        <v>1414</v>
      </c>
      <c r="AJ329" t="s">
        <v>2109</v>
      </c>
      <c r="AK329">
        <v>3080</v>
      </c>
      <c r="AL329" t="str">
        <f t="shared" si="11"/>
        <v>Nijmegen</v>
      </c>
      <c r="AM329" t="s">
        <v>1474</v>
      </c>
      <c r="AN329" t="s">
        <v>2356</v>
      </c>
    </row>
    <row r="330" spans="13:40" ht="11.25" customHeight="1" hidden="1">
      <c r="M330" s="9"/>
      <c r="Y330">
        <v>600</v>
      </c>
      <c r="Z330">
        <v>1939</v>
      </c>
      <c r="AA330" t="s">
        <v>737</v>
      </c>
      <c r="AB330">
        <v>3300</v>
      </c>
      <c r="AC330" t="str">
        <f t="shared" si="10"/>
        <v>Noord-Limburg</v>
      </c>
      <c r="AD330" t="s">
        <v>1279</v>
      </c>
      <c r="AE330" t="s">
        <v>2477</v>
      </c>
      <c r="AH330">
        <v>650</v>
      </c>
      <c r="AI330">
        <v>1416</v>
      </c>
      <c r="AJ330" t="s">
        <v>2113</v>
      </c>
      <c r="AK330">
        <v>3300</v>
      </c>
      <c r="AL330" t="str">
        <f t="shared" si="11"/>
        <v>Noord-Limburg</v>
      </c>
      <c r="AM330" t="s">
        <v>1475</v>
      </c>
      <c r="AN330" t="s">
        <v>1711</v>
      </c>
    </row>
    <row r="331" spans="13:40" ht="11.25" customHeight="1" hidden="1">
      <c r="M331" s="9"/>
      <c r="Y331">
        <v>600</v>
      </c>
      <c r="Z331">
        <v>1623</v>
      </c>
      <c r="AA331" t="s">
        <v>781</v>
      </c>
      <c r="AB331">
        <v>3220</v>
      </c>
      <c r="AC331" t="str">
        <f t="shared" si="10"/>
        <v>Nieuwe Waterweg Noord</v>
      </c>
      <c r="AD331" t="s">
        <v>1280</v>
      </c>
      <c r="AE331" t="s">
        <v>2350</v>
      </c>
      <c r="AH331">
        <v>650</v>
      </c>
      <c r="AI331">
        <v>1417</v>
      </c>
      <c r="AJ331" t="s">
        <v>24</v>
      </c>
      <c r="AK331">
        <v>3300</v>
      </c>
      <c r="AL331" t="str">
        <f t="shared" si="11"/>
        <v>Noord-Limburg</v>
      </c>
      <c r="AM331" t="s">
        <v>1476</v>
      </c>
      <c r="AN331" t="s">
        <v>1712</v>
      </c>
    </row>
    <row r="332" spans="13:40" ht="11.25" customHeight="1" hidden="1">
      <c r="M332" s="9"/>
      <c r="Y332">
        <v>600</v>
      </c>
      <c r="Z332">
        <v>1940</v>
      </c>
      <c r="AA332" t="s">
        <v>770</v>
      </c>
      <c r="AB332">
        <v>3130</v>
      </c>
      <c r="AC332" t="str">
        <f t="shared" si="10"/>
        <v>Kennemerland</v>
      </c>
      <c r="AD332" t="s">
        <v>788</v>
      </c>
      <c r="AE332" t="s">
        <v>2301</v>
      </c>
      <c r="AH332">
        <v>650</v>
      </c>
      <c r="AI332">
        <v>1422</v>
      </c>
      <c r="AJ332" t="s">
        <v>14</v>
      </c>
      <c r="AK332">
        <v>3310</v>
      </c>
      <c r="AL332" t="str">
        <f t="shared" si="11"/>
        <v>Zuid-Limburg</v>
      </c>
      <c r="AM332" t="s">
        <v>1477</v>
      </c>
      <c r="AN332" t="s">
        <v>2317</v>
      </c>
    </row>
    <row r="333" spans="13:40" ht="11.25" customHeight="1" hidden="1">
      <c r="M333" s="9"/>
      <c r="Y333">
        <v>600</v>
      </c>
      <c r="Z333">
        <v>1941</v>
      </c>
      <c r="AA333" t="s">
        <v>799</v>
      </c>
      <c r="AB333">
        <v>3310</v>
      </c>
      <c r="AC333" t="str">
        <f t="shared" si="10"/>
        <v>Zuid-Limburg</v>
      </c>
      <c r="AD333" t="s">
        <v>1281</v>
      </c>
      <c r="AE333" t="s">
        <v>2321</v>
      </c>
      <c r="AH333">
        <v>650</v>
      </c>
      <c r="AI333">
        <v>1425</v>
      </c>
      <c r="AJ333" t="s">
        <v>20</v>
      </c>
      <c r="AK333">
        <v>3300</v>
      </c>
      <c r="AL333" t="str">
        <f t="shared" si="11"/>
        <v>Noord-Limburg</v>
      </c>
      <c r="AM333" t="s">
        <v>1478</v>
      </c>
      <c r="AN333" t="s">
        <v>1713</v>
      </c>
    </row>
    <row r="334" spans="13:40" ht="11.25" customHeight="1" hidden="1">
      <c r="M334" s="9"/>
      <c r="Y334">
        <v>600</v>
      </c>
      <c r="Z334">
        <v>1164</v>
      </c>
      <c r="AA334" t="s">
        <v>770</v>
      </c>
      <c r="AB334">
        <v>3090</v>
      </c>
      <c r="AC334" t="str">
        <f t="shared" si="10"/>
        <v>Utrecht</v>
      </c>
      <c r="AD334" t="s">
        <v>2478</v>
      </c>
      <c r="AE334" t="s">
        <v>2348</v>
      </c>
      <c r="AH334">
        <v>650</v>
      </c>
      <c r="AI334">
        <v>1428</v>
      </c>
      <c r="AJ334" t="s">
        <v>2120</v>
      </c>
      <c r="AK334">
        <v>3290</v>
      </c>
      <c r="AL334" t="str">
        <f t="shared" si="11"/>
        <v>Zuidoost-Brabant</v>
      </c>
      <c r="AM334" t="s">
        <v>1479</v>
      </c>
      <c r="AN334" t="s">
        <v>2408</v>
      </c>
    </row>
    <row r="335" spans="13:40" ht="11.25" customHeight="1" hidden="1">
      <c r="M335" s="9"/>
      <c r="Y335">
        <v>600</v>
      </c>
      <c r="Z335">
        <v>879</v>
      </c>
      <c r="AA335" t="s">
        <v>734</v>
      </c>
      <c r="AB335">
        <v>3020</v>
      </c>
      <c r="AC335" t="str">
        <f t="shared" si="10"/>
        <v>Friesland</v>
      </c>
      <c r="AD335" t="s">
        <v>1282</v>
      </c>
      <c r="AE335" t="s">
        <v>2479</v>
      </c>
      <c r="AH335">
        <v>650</v>
      </c>
      <c r="AI335">
        <v>1431</v>
      </c>
      <c r="AJ335" t="s">
        <v>2202</v>
      </c>
      <c r="AK335">
        <v>3110</v>
      </c>
      <c r="AL335" t="str">
        <f t="shared" si="11"/>
        <v>'T Gooi</v>
      </c>
      <c r="AM335" t="s">
        <v>1480</v>
      </c>
      <c r="AN335" t="s">
        <v>2475</v>
      </c>
    </row>
    <row r="336" spans="13:40" ht="11.25" customHeight="1" hidden="1">
      <c r="M336" s="9"/>
      <c r="Y336">
        <v>600</v>
      </c>
      <c r="Z336">
        <v>1086</v>
      </c>
      <c r="AA336" t="s">
        <v>770</v>
      </c>
      <c r="AB336">
        <v>3270</v>
      </c>
      <c r="AC336" t="str">
        <f t="shared" si="10"/>
        <v>Midden-Brabant</v>
      </c>
      <c r="AD336" t="s">
        <v>1283</v>
      </c>
      <c r="AE336" t="s">
        <v>2409</v>
      </c>
      <c r="AH336">
        <v>650</v>
      </c>
      <c r="AI336">
        <v>1434</v>
      </c>
      <c r="AJ336" t="s">
        <v>24</v>
      </c>
      <c r="AK336">
        <v>3300</v>
      </c>
      <c r="AL336" t="str">
        <f t="shared" si="11"/>
        <v>Noord-Limburg</v>
      </c>
      <c r="AM336" t="s">
        <v>1481</v>
      </c>
      <c r="AN336" t="s">
        <v>1714</v>
      </c>
    </row>
    <row r="337" spans="13:40" ht="11.25" customHeight="1" hidden="1">
      <c r="M337" s="9"/>
      <c r="Y337">
        <v>600</v>
      </c>
      <c r="Z337">
        <v>21</v>
      </c>
      <c r="AA337" t="s">
        <v>737</v>
      </c>
      <c r="AB337">
        <v>3260</v>
      </c>
      <c r="AC337" t="str">
        <f t="shared" si="10"/>
        <v>West-Brabant</v>
      </c>
      <c r="AD337" t="s">
        <v>1284</v>
      </c>
      <c r="AE337" t="s">
        <v>2296</v>
      </c>
      <c r="AH337">
        <v>650</v>
      </c>
      <c r="AI337">
        <v>1435</v>
      </c>
      <c r="AJ337" t="s">
        <v>20</v>
      </c>
      <c r="AK337">
        <v>3260</v>
      </c>
      <c r="AL337" t="str">
        <f t="shared" si="11"/>
        <v>West-Brabant</v>
      </c>
      <c r="AM337" t="s">
        <v>1482</v>
      </c>
      <c r="AN337" t="s">
        <v>1715</v>
      </c>
    </row>
    <row r="338" spans="13:40" ht="11.25" customHeight="1" hidden="1">
      <c r="M338" s="9"/>
      <c r="Y338">
        <v>600</v>
      </c>
      <c r="Z338">
        <v>22</v>
      </c>
      <c r="AA338" t="s">
        <v>737</v>
      </c>
      <c r="AB338">
        <v>3270</v>
      </c>
      <c r="AC338" t="str">
        <f t="shared" si="10"/>
        <v>Midden-Brabant</v>
      </c>
      <c r="AD338" t="s">
        <v>1285</v>
      </c>
      <c r="AE338" t="s">
        <v>2341</v>
      </c>
      <c r="AH338">
        <v>650</v>
      </c>
      <c r="AI338">
        <v>1436</v>
      </c>
      <c r="AJ338" t="s">
        <v>24</v>
      </c>
      <c r="AK338">
        <v>3290</v>
      </c>
      <c r="AL338" t="str">
        <f t="shared" si="11"/>
        <v>Zuidoost-Brabant</v>
      </c>
      <c r="AM338" t="s">
        <v>1483</v>
      </c>
      <c r="AN338" t="s">
        <v>1709</v>
      </c>
    </row>
    <row r="339" spans="13:40" ht="11.25" customHeight="1" hidden="1">
      <c r="M339" s="9"/>
      <c r="Y339">
        <v>600</v>
      </c>
      <c r="Z339">
        <v>1942</v>
      </c>
      <c r="AA339" t="s">
        <v>825</v>
      </c>
      <c r="AB339">
        <v>3310</v>
      </c>
      <c r="AC339" t="str">
        <f t="shared" si="10"/>
        <v>Zuid-Limburg</v>
      </c>
      <c r="AD339" t="s">
        <v>1286</v>
      </c>
      <c r="AE339" t="s">
        <v>2480</v>
      </c>
      <c r="AH339">
        <v>650</v>
      </c>
      <c r="AI339">
        <v>1437</v>
      </c>
      <c r="AJ339" t="s">
        <v>2175</v>
      </c>
      <c r="AK339">
        <v>3070</v>
      </c>
      <c r="AL339" t="str">
        <f t="shared" si="11"/>
        <v>Arnhem</v>
      </c>
      <c r="AM339" t="s">
        <v>1484</v>
      </c>
      <c r="AN339" t="s">
        <v>2283</v>
      </c>
    </row>
    <row r="340" spans="13:40" ht="11.25" customHeight="1" hidden="1">
      <c r="M340" s="9"/>
      <c r="Y340">
        <v>600</v>
      </c>
      <c r="Z340">
        <v>1943</v>
      </c>
      <c r="AA340" t="s">
        <v>781</v>
      </c>
      <c r="AB340">
        <v>3150</v>
      </c>
      <c r="AC340" t="str">
        <f t="shared" si="10"/>
        <v>Amsterdam</v>
      </c>
      <c r="AD340" t="s">
        <v>1287</v>
      </c>
      <c r="AE340" t="s">
        <v>2371</v>
      </c>
      <c r="AH340">
        <v>650</v>
      </c>
      <c r="AI340">
        <v>1438</v>
      </c>
      <c r="AJ340" t="s">
        <v>2099</v>
      </c>
      <c r="AK340">
        <v>3310</v>
      </c>
      <c r="AL340" t="str">
        <f t="shared" si="11"/>
        <v>Zuid-Limburg</v>
      </c>
      <c r="AM340" t="s">
        <v>1485</v>
      </c>
      <c r="AN340" t="s">
        <v>2317</v>
      </c>
    </row>
    <row r="341" spans="13:40" ht="11.25" customHeight="1" hidden="1">
      <c r="M341" s="9"/>
      <c r="Y341">
        <v>600</v>
      </c>
      <c r="Z341">
        <v>1944</v>
      </c>
      <c r="AA341" t="s">
        <v>781</v>
      </c>
      <c r="AB341">
        <v>3280</v>
      </c>
      <c r="AC341" t="str">
        <f t="shared" si="10"/>
        <v>Noordoost-Brabant</v>
      </c>
      <c r="AD341" t="s">
        <v>1288</v>
      </c>
      <c r="AE341" t="s">
        <v>2455</v>
      </c>
      <c r="AH341">
        <v>650</v>
      </c>
      <c r="AI341">
        <v>1440</v>
      </c>
      <c r="AJ341" t="s">
        <v>2120</v>
      </c>
      <c r="AK341">
        <v>3290</v>
      </c>
      <c r="AL341" t="str">
        <f t="shared" si="11"/>
        <v>Zuidoost-Brabant</v>
      </c>
      <c r="AM341" t="s">
        <v>1486</v>
      </c>
      <c r="AN341" t="s">
        <v>2408</v>
      </c>
    </row>
    <row r="342" spans="13:40" ht="11.25" customHeight="1" hidden="1">
      <c r="M342" s="9"/>
      <c r="Y342">
        <v>600</v>
      </c>
      <c r="Z342">
        <v>1945</v>
      </c>
      <c r="AA342" t="s">
        <v>734</v>
      </c>
      <c r="AB342">
        <v>3250</v>
      </c>
      <c r="AC342" t="str">
        <f t="shared" si="10"/>
        <v>Zeeland</v>
      </c>
      <c r="AD342" t="s">
        <v>2481</v>
      </c>
      <c r="AE342" t="s">
        <v>2482</v>
      </c>
      <c r="AH342">
        <v>650</v>
      </c>
      <c r="AI342">
        <v>1441</v>
      </c>
      <c r="AJ342" t="s">
        <v>2099</v>
      </c>
      <c r="AK342">
        <v>3310</v>
      </c>
      <c r="AL342" t="str">
        <f t="shared" si="11"/>
        <v>Zuid-Limburg</v>
      </c>
      <c r="AM342" t="s">
        <v>1487</v>
      </c>
      <c r="AN342" t="s">
        <v>1716</v>
      </c>
    </row>
    <row r="343" spans="13:40" ht="11.25" customHeight="1" hidden="1">
      <c r="M343" s="9"/>
      <c r="Y343">
        <v>600</v>
      </c>
      <c r="Z343">
        <v>1946</v>
      </c>
      <c r="AA343" t="s">
        <v>740</v>
      </c>
      <c r="AB343">
        <v>3290</v>
      </c>
      <c r="AC343" t="str">
        <f t="shared" si="10"/>
        <v>Zuidoost-Brabant</v>
      </c>
      <c r="AD343" t="s">
        <v>1289</v>
      </c>
      <c r="AE343" t="s">
        <v>2408</v>
      </c>
      <c r="AH343">
        <v>650</v>
      </c>
      <c r="AI343">
        <v>1444</v>
      </c>
      <c r="AJ343" t="s">
        <v>24</v>
      </c>
      <c r="AK343">
        <v>3090</v>
      </c>
      <c r="AL343" t="str">
        <f t="shared" si="11"/>
        <v>Utrecht</v>
      </c>
      <c r="AM343" t="s">
        <v>1488</v>
      </c>
      <c r="AN343" t="s">
        <v>2443</v>
      </c>
    </row>
    <row r="344" spans="13:40" ht="11.25" customHeight="1" hidden="1">
      <c r="M344" s="9"/>
      <c r="Y344">
        <v>600</v>
      </c>
      <c r="Z344">
        <v>605</v>
      </c>
      <c r="AA344" t="s">
        <v>781</v>
      </c>
      <c r="AB344">
        <v>3150</v>
      </c>
      <c r="AC344" t="str">
        <f t="shared" si="10"/>
        <v>Amsterdam</v>
      </c>
      <c r="AD344" t="s">
        <v>1290</v>
      </c>
      <c r="AE344" t="s">
        <v>2483</v>
      </c>
      <c r="AH344">
        <v>650</v>
      </c>
      <c r="AI344">
        <v>1447</v>
      </c>
      <c r="AJ344" t="s">
        <v>20</v>
      </c>
      <c r="AK344">
        <v>3090</v>
      </c>
      <c r="AL344" t="str">
        <f t="shared" si="11"/>
        <v>Utrecht</v>
      </c>
      <c r="AM344" t="s">
        <v>1489</v>
      </c>
      <c r="AN344" t="s">
        <v>320</v>
      </c>
    </row>
    <row r="345" spans="13:40" ht="11.25" customHeight="1" hidden="1">
      <c r="M345" s="9"/>
      <c r="Y345">
        <v>600</v>
      </c>
      <c r="Z345">
        <v>1947</v>
      </c>
      <c r="AA345" t="s">
        <v>737</v>
      </c>
      <c r="AB345">
        <v>3060</v>
      </c>
      <c r="AC345" t="str">
        <f t="shared" si="10"/>
        <v>Apeldoorn Zutphen E.O.</v>
      </c>
      <c r="AD345" t="s">
        <v>1291</v>
      </c>
      <c r="AE345" t="s">
        <v>2350</v>
      </c>
      <c r="AH345">
        <v>650</v>
      </c>
      <c r="AI345">
        <v>1448</v>
      </c>
      <c r="AJ345" t="s">
        <v>2148</v>
      </c>
      <c r="AK345">
        <v>3090</v>
      </c>
      <c r="AL345" t="str">
        <f t="shared" si="11"/>
        <v>Utrecht</v>
      </c>
      <c r="AM345" t="s">
        <v>1490</v>
      </c>
      <c r="AN345" t="s">
        <v>2349</v>
      </c>
    </row>
    <row r="346" spans="13:40" ht="11.25" customHeight="1" hidden="1">
      <c r="M346" s="9"/>
      <c r="Y346">
        <v>600</v>
      </c>
      <c r="Z346">
        <v>1948</v>
      </c>
      <c r="AA346" t="s">
        <v>737</v>
      </c>
      <c r="AB346">
        <v>3110</v>
      </c>
      <c r="AC346" t="str">
        <f t="shared" si="10"/>
        <v>'T Gooi</v>
      </c>
      <c r="AD346" t="s">
        <v>1292</v>
      </c>
      <c r="AE346" t="s">
        <v>2484</v>
      </c>
      <c r="AH346">
        <v>650</v>
      </c>
      <c r="AI346">
        <v>1451</v>
      </c>
      <c r="AJ346" t="s">
        <v>24</v>
      </c>
      <c r="AK346">
        <v>3270</v>
      </c>
      <c r="AL346" t="str">
        <f t="shared" si="11"/>
        <v>Midden-Brabant</v>
      </c>
      <c r="AM346" t="s">
        <v>1491</v>
      </c>
      <c r="AN346" t="s">
        <v>2534</v>
      </c>
    </row>
    <row r="347" spans="13:40" ht="11.25" customHeight="1" hidden="1">
      <c r="M347" s="9"/>
      <c r="Y347">
        <v>600</v>
      </c>
      <c r="Z347">
        <v>1949</v>
      </c>
      <c r="AA347" t="s">
        <v>740</v>
      </c>
      <c r="AB347">
        <v>3250</v>
      </c>
      <c r="AC347" t="str">
        <f t="shared" si="10"/>
        <v>Zeeland</v>
      </c>
      <c r="AD347" t="s">
        <v>2485</v>
      </c>
      <c r="AE347" t="s">
        <v>2486</v>
      </c>
      <c r="AH347">
        <v>650</v>
      </c>
      <c r="AI347">
        <v>1453</v>
      </c>
      <c r="AJ347" t="s">
        <v>14</v>
      </c>
      <c r="AK347">
        <v>3080</v>
      </c>
      <c r="AL347" t="str">
        <f t="shared" si="11"/>
        <v>Nijmegen</v>
      </c>
      <c r="AM347" t="s">
        <v>1492</v>
      </c>
      <c r="AN347" t="s">
        <v>2430</v>
      </c>
    </row>
    <row r="348" spans="13:40" ht="11.25" customHeight="1" hidden="1">
      <c r="M348" s="9"/>
      <c r="Y348">
        <v>600</v>
      </c>
      <c r="Z348">
        <v>1950</v>
      </c>
      <c r="AA348" t="s">
        <v>734</v>
      </c>
      <c r="AB348">
        <v>3130</v>
      </c>
      <c r="AC348" t="str">
        <f t="shared" si="10"/>
        <v>Kennemerland</v>
      </c>
      <c r="AD348" t="s">
        <v>1293</v>
      </c>
      <c r="AE348" t="s">
        <v>2402</v>
      </c>
      <c r="AH348">
        <v>650</v>
      </c>
      <c r="AI348">
        <v>1456</v>
      </c>
      <c r="AJ348" t="s">
        <v>2140</v>
      </c>
      <c r="AK348">
        <v>3050</v>
      </c>
      <c r="AL348" t="str">
        <f t="shared" si="11"/>
        <v>Twente</v>
      </c>
      <c r="AM348" t="s">
        <v>1493</v>
      </c>
      <c r="AN348" t="s">
        <v>1717</v>
      </c>
    </row>
    <row r="349" spans="13:40" ht="11.25" customHeight="1" hidden="1">
      <c r="M349" s="9"/>
      <c r="Y349">
        <v>600</v>
      </c>
      <c r="Z349">
        <v>1951</v>
      </c>
      <c r="AA349" t="s">
        <v>734</v>
      </c>
      <c r="AB349">
        <v>3290</v>
      </c>
      <c r="AC349" t="str">
        <f t="shared" si="10"/>
        <v>Zuidoost-Brabant</v>
      </c>
      <c r="AD349" t="s">
        <v>1294</v>
      </c>
      <c r="AE349" t="s">
        <v>2487</v>
      </c>
      <c r="AH349">
        <v>650</v>
      </c>
      <c r="AI349">
        <v>1459</v>
      </c>
      <c r="AJ349" t="s">
        <v>20</v>
      </c>
      <c r="AK349">
        <v>3150</v>
      </c>
      <c r="AL349" t="str">
        <f t="shared" si="11"/>
        <v>Amsterdam</v>
      </c>
      <c r="AM349" t="s">
        <v>1494</v>
      </c>
      <c r="AN349" t="s">
        <v>2371</v>
      </c>
    </row>
    <row r="350" spans="13:40" ht="11.25" customHeight="1" hidden="1">
      <c r="M350" s="9"/>
      <c r="Y350">
        <v>600</v>
      </c>
      <c r="Z350">
        <v>1952</v>
      </c>
      <c r="AA350" t="s">
        <v>829</v>
      </c>
      <c r="AB350">
        <v>3050</v>
      </c>
      <c r="AC350" t="str">
        <f t="shared" si="10"/>
        <v>Twente</v>
      </c>
      <c r="AD350" t="s">
        <v>1298</v>
      </c>
      <c r="AE350" t="s">
        <v>2354</v>
      </c>
      <c r="AH350">
        <v>650</v>
      </c>
      <c r="AI350">
        <v>1460</v>
      </c>
      <c r="AJ350" t="s">
        <v>2113</v>
      </c>
      <c r="AK350">
        <v>3300</v>
      </c>
      <c r="AL350" t="str">
        <f t="shared" si="11"/>
        <v>Noord-Limburg</v>
      </c>
      <c r="AM350" t="s">
        <v>1495</v>
      </c>
      <c r="AN350" t="s">
        <v>1718</v>
      </c>
    </row>
    <row r="351" spans="13:40" ht="11.25" customHeight="1" hidden="1">
      <c r="M351" s="9"/>
      <c r="Y351">
        <v>600</v>
      </c>
      <c r="Z351">
        <v>1123</v>
      </c>
      <c r="AA351" t="s">
        <v>740</v>
      </c>
      <c r="AB351">
        <v>3210</v>
      </c>
      <c r="AC351" t="str">
        <f t="shared" si="10"/>
        <v>Rotterdam</v>
      </c>
      <c r="AD351" t="s">
        <v>1295</v>
      </c>
      <c r="AE351" t="s">
        <v>2413</v>
      </c>
      <c r="AH351">
        <v>650</v>
      </c>
      <c r="AI351">
        <v>1475</v>
      </c>
      <c r="AJ351" t="s">
        <v>24</v>
      </c>
      <c r="AK351">
        <v>3090</v>
      </c>
      <c r="AL351" t="str">
        <f t="shared" si="11"/>
        <v>Utrecht</v>
      </c>
      <c r="AM351" t="s">
        <v>1496</v>
      </c>
      <c r="AN351" t="s">
        <v>2334</v>
      </c>
    </row>
    <row r="352" spans="13:40" ht="11.25" customHeight="1" hidden="1">
      <c r="M352" s="9"/>
      <c r="Y352">
        <v>600</v>
      </c>
      <c r="Z352">
        <v>1088</v>
      </c>
      <c r="AA352" t="s">
        <v>770</v>
      </c>
      <c r="AB352">
        <v>3100</v>
      </c>
      <c r="AC352" t="str">
        <f t="shared" si="10"/>
        <v>Flevoland</v>
      </c>
      <c r="AD352" t="s">
        <v>1296</v>
      </c>
      <c r="AE352" t="s">
        <v>2409</v>
      </c>
      <c r="AH352">
        <v>650</v>
      </c>
      <c r="AI352">
        <v>1484</v>
      </c>
      <c r="AJ352" t="s">
        <v>2226</v>
      </c>
      <c r="AK352">
        <v>3090</v>
      </c>
      <c r="AL352" t="str">
        <f t="shared" si="11"/>
        <v>Utrecht</v>
      </c>
      <c r="AM352" t="s">
        <v>1497</v>
      </c>
      <c r="AN352" t="s">
        <v>2368</v>
      </c>
    </row>
    <row r="353" spans="13:40" ht="11.25" customHeight="1" hidden="1">
      <c r="M353" s="9"/>
      <c r="Y353">
        <v>600</v>
      </c>
      <c r="Z353">
        <v>1172</v>
      </c>
      <c r="AA353" t="s">
        <v>799</v>
      </c>
      <c r="AB353">
        <v>3280</v>
      </c>
      <c r="AC353" t="str">
        <f t="shared" si="10"/>
        <v>Noordoost-Brabant</v>
      </c>
      <c r="AD353" t="s">
        <v>1167</v>
      </c>
      <c r="AE353" t="s">
        <v>2420</v>
      </c>
      <c r="AH353">
        <v>650</v>
      </c>
      <c r="AI353">
        <v>1489</v>
      </c>
      <c r="AJ353" t="s">
        <v>24</v>
      </c>
      <c r="AK353">
        <v>3290</v>
      </c>
      <c r="AL353" t="str">
        <f t="shared" si="11"/>
        <v>Zuidoost-Brabant</v>
      </c>
      <c r="AM353" t="s">
        <v>1498</v>
      </c>
      <c r="AN353" t="s">
        <v>1719</v>
      </c>
    </row>
    <row r="354" spans="13:40" ht="11.25" customHeight="1" hidden="1">
      <c r="M354" s="9"/>
      <c r="Y354">
        <v>600</v>
      </c>
      <c r="Z354">
        <v>1731</v>
      </c>
      <c r="AA354" t="s">
        <v>740</v>
      </c>
      <c r="AB354">
        <v>3030</v>
      </c>
      <c r="AC354" t="str">
        <f t="shared" si="10"/>
        <v>Drenthe</v>
      </c>
      <c r="AD354" t="s">
        <v>1297</v>
      </c>
      <c r="AE354" t="s">
        <v>2415</v>
      </c>
      <c r="AH354">
        <v>650</v>
      </c>
      <c r="AI354">
        <v>1502</v>
      </c>
      <c r="AJ354" t="s">
        <v>24</v>
      </c>
      <c r="AK354">
        <v>3270</v>
      </c>
      <c r="AL354" t="str">
        <f t="shared" si="11"/>
        <v>Midden-Brabant</v>
      </c>
      <c r="AM354" t="s">
        <v>1499</v>
      </c>
      <c r="AN354" t="s">
        <v>2341</v>
      </c>
    </row>
    <row r="355" spans="13:40" ht="11.25" customHeight="1" hidden="1">
      <c r="M355" s="9"/>
      <c r="Y355">
        <v>600</v>
      </c>
      <c r="Z355">
        <v>1245</v>
      </c>
      <c r="AA355" t="s">
        <v>829</v>
      </c>
      <c r="AB355">
        <v>3060</v>
      </c>
      <c r="AC355" t="str">
        <f t="shared" si="10"/>
        <v>Apeldoorn Zutphen E.O.</v>
      </c>
      <c r="AD355" t="s">
        <v>2488</v>
      </c>
      <c r="AE355" t="s">
        <v>2489</v>
      </c>
      <c r="AH355">
        <v>650</v>
      </c>
      <c r="AI355">
        <v>1503</v>
      </c>
      <c r="AJ355" t="s">
        <v>24</v>
      </c>
      <c r="AK355">
        <v>3290</v>
      </c>
      <c r="AL355" t="str">
        <f t="shared" si="11"/>
        <v>Zuidoost-Brabant</v>
      </c>
      <c r="AM355" t="s">
        <v>1500</v>
      </c>
      <c r="AN355" t="s">
        <v>1709</v>
      </c>
    </row>
    <row r="356" spans="13:40" ht="11.25" customHeight="1" hidden="1">
      <c r="M356" s="9"/>
      <c r="Y356">
        <v>600</v>
      </c>
      <c r="Z356">
        <v>1953</v>
      </c>
      <c r="AA356" t="s">
        <v>799</v>
      </c>
      <c r="AB356">
        <v>3080</v>
      </c>
      <c r="AC356" t="str">
        <f t="shared" si="10"/>
        <v>Nijmegen</v>
      </c>
      <c r="AD356" t="s">
        <v>2490</v>
      </c>
      <c r="AE356" t="s">
        <v>2491</v>
      </c>
      <c r="AH356">
        <v>650</v>
      </c>
      <c r="AI356">
        <v>1555</v>
      </c>
      <c r="AJ356" t="s">
        <v>2123</v>
      </c>
      <c r="AK356">
        <v>3250</v>
      </c>
      <c r="AL356" t="str">
        <f t="shared" si="11"/>
        <v>Zeeland</v>
      </c>
      <c r="AM356" t="s">
        <v>1501</v>
      </c>
      <c r="AN356" t="s">
        <v>1720</v>
      </c>
    </row>
    <row r="357" spans="13:40" ht="11.25" customHeight="1" hidden="1">
      <c r="M357" s="9"/>
      <c r="Y357">
        <v>600</v>
      </c>
      <c r="Z357">
        <v>1954</v>
      </c>
      <c r="AA357" t="s">
        <v>737</v>
      </c>
      <c r="AB357">
        <v>3150</v>
      </c>
      <c r="AC357" t="str">
        <f t="shared" si="10"/>
        <v>Amsterdam</v>
      </c>
      <c r="AD357" t="s">
        <v>2492</v>
      </c>
      <c r="AE357" t="s">
        <v>2371</v>
      </c>
      <c r="AH357">
        <v>650</v>
      </c>
      <c r="AI357">
        <v>2001</v>
      </c>
      <c r="AJ357" t="s">
        <v>2202</v>
      </c>
      <c r="AK357">
        <v>3010</v>
      </c>
      <c r="AL357" t="str">
        <f t="shared" si="11"/>
        <v>Groningen</v>
      </c>
      <c r="AM357" t="s">
        <v>1502</v>
      </c>
      <c r="AN357" t="s">
        <v>2536</v>
      </c>
    </row>
    <row r="358" spans="13:40" ht="11.25" customHeight="1" hidden="1">
      <c r="M358" s="9"/>
      <c r="Y358">
        <v>600</v>
      </c>
      <c r="Z358">
        <v>1955</v>
      </c>
      <c r="AA358" t="s">
        <v>737</v>
      </c>
      <c r="AB358">
        <v>3010</v>
      </c>
      <c r="AC358" t="str">
        <f t="shared" si="10"/>
        <v>Groningen</v>
      </c>
      <c r="AD358" t="s">
        <v>2493</v>
      </c>
      <c r="AE358" t="s">
        <v>2375</v>
      </c>
      <c r="AH358">
        <v>650</v>
      </c>
      <c r="AI358">
        <v>2031</v>
      </c>
      <c r="AJ358" t="s">
        <v>18</v>
      </c>
      <c r="AK358">
        <v>3061</v>
      </c>
      <c r="AL358" t="str">
        <f t="shared" si="11"/>
        <v>Midden Ijssel</v>
      </c>
      <c r="AM358" t="s">
        <v>1503</v>
      </c>
      <c r="AN358" t="s">
        <v>1721</v>
      </c>
    </row>
    <row r="359" spans="13:40" ht="11.25" customHeight="1" hidden="1">
      <c r="M359" s="9"/>
      <c r="Y359">
        <v>600</v>
      </c>
      <c r="Z359">
        <v>1956</v>
      </c>
      <c r="AA359" t="s">
        <v>737</v>
      </c>
      <c r="AB359">
        <v>3250</v>
      </c>
      <c r="AC359" t="str">
        <f t="shared" si="10"/>
        <v>Zeeland</v>
      </c>
      <c r="AD359" t="s">
        <v>2494</v>
      </c>
      <c r="AE359" t="s">
        <v>2405</v>
      </c>
      <c r="AH359">
        <v>650</v>
      </c>
      <c r="AI359">
        <v>2033</v>
      </c>
      <c r="AJ359" t="s">
        <v>2099</v>
      </c>
      <c r="AK359">
        <v>3040</v>
      </c>
      <c r="AL359" t="str">
        <f t="shared" si="11"/>
        <v>Zwolle</v>
      </c>
      <c r="AM359" t="s">
        <v>1504</v>
      </c>
      <c r="AN359" t="s">
        <v>2379</v>
      </c>
    </row>
    <row r="360" spans="13:40" ht="11.25" customHeight="1" hidden="1">
      <c r="M360" s="9"/>
      <c r="Y360">
        <v>600</v>
      </c>
      <c r="Z360">
        <v>472</v>
      </c>
      <c r="AA360" t="s">
        <v>781</v>
      </c>
      <c r="AB360">
        <v>3310</v>
      </c>
      <c r="AC360" t="str">
        <f t="shared" si="10"/>
        <v>Zuid-Limburg</v>
      </c>
      <c r="AD360" t="s">
        <v>2495</v>
      </c>
      <c r="AE360" t="s">
        <v>2344</v>
      </c>
      <c r="AH360">
        <v>650</v>
      </c>
      <c r="AI360">
        <v>2043</v>
      </c>
      <c r="AJ360" t="s">
        <v>20</v>
      </c>
      <c r="AK360">
        <v>3080</v>
      </c>
      <c r="AL360" t="str">
        <f t="shared" si="11"/>
        <v>Nijmegen</v>
      </c>
      <c r="AM360" t="s">
        <v>1505</v>
      </c>
      <c r="AN360" t="s">
        <v>1722</v>
      </c>
    </row>
    <row r="361" spans="13:40" ht="11.25" customHeight="1" hidden="1">
      <c r="M361" s="9"/>
      <c r="Y361">
        <v>600</v>
      </c>
      <c r="Z361">
        <v>1957</v>
      </c>
      <c r="AA361" t="s">
        <v>737</v>
      </c>
      <c r="AB361">
        <v>3090</v>
      </c>
      <c r="AC361" t="str">
        <f t="shared" si="10"/>
        <v>Utrecht</v>
      </c>
      <c r="AD361" t="s">
        <v>1299</v>
      </c>
      <c r="AE361" t="s">
        <v>2351</v>
      </c>
      <c r="AH361">
        <v>650</v>
      </c>
      <c r="AI361">
        <v>2045</v>
      </c>
      <c r="AJ361" t="s">
        <v>2099</v>
      </c>
      <c r="AK361">
        <v>3080</v>
      </c>
      <c r="AL361" t="str">
        <f t="shared" si="11"/>
        <v>Nijmegen</v>
      </c>
      <c r="AM361" t="s">
        <v>1506</v>
      </c>
      <c r="AN361" t="s">
        <v>1723</v>
      </c>
    </row>
    <row r="362" spans="13:40" ht="11.25" customHeight="1" hidden="1">
      <c r="M362" s="9"/>
      <c r="Y362">
        <v>600</v>
      </c>
      <c r="Z362">
        <v>1958</v>
      </c>
      <c r="AA362" t="s">
        <v>737</v>
      </c>
      <c r="AB362">
        <v>3140</v>
      </c>
      <c r="AC362" t="str">
        <f t="shared" si="10"/>
        <v>Zaanstreek/Waterland</v>
      </c>
      <c r="AD362" t="s">
        <v>0</v>
      </c>
      <c r="AE362" t="s">
        <v>2496</v>
      </c>
      <c r="AH362">
        <v>650</v>
      </c>
      <c r="AI362">
        <v>2046</v>
      </c>
      <c r="AJ362" t="s">
        <v>2140</v>
      </c>
      <c r="AK362">
        <v>3080</v>
      </c>
      <c r="AL362" t="str">
        <f t="shared" si="11"/>
        <v>Nijmegen</v>
      </c>
      <c r="AM362" t="s">
        <v>1507</v>
      </c>
      <c r="AN362" t="s">
        <v>1724</v>
      </c>
    </row>
    <row r="363" spans="13:40" ht="11.25" customHeight="1" hidden="1">
      <c r="M363" s="9"/>
      <c r="Y363">
        <v>600</v>
      </c>
      <c r="Z363">
        <v>1959</v>
      </c>
      <c r="AA363" t="s">
        <v>737</v>
      </c>
      <c r="AB363">
        <v>3260</v>
      </c>
      <c r="AC363" t="str">
        <f t="shared" si="10"/>
        <v>West-Brabant</v>
      </c>
      <c r="AD363" t="s">
        <v>2497</v>
      </c>
      <c r="AE363" t="s">
        <v>2498</v>
      </c>
      <c r="AH363">
        <v>650</v>
      </c>
      <c r="AI363">
        <v>2048</v>
      </c>
      <c r="AJ363" t="s">
        <v>2175</v>
      </c>
      <c r="AK363">
        <v>3070</v>
      </c>
      <c r="AL363" t="str">
        <f t="shared" si="11"/>
        <v>Arnhem</v>
      </c>
      <c r="AM363" t="s">
        <v>1508</v>
      </c>
      <c r="AN363" t="s">
        <v>1725</v>
      </c>
    </row>
    <row r="364" spans="13:40" ht="11.25" customHeight="1" hidden="1">
      <c r="M364" s="9"/>
      <c r="Y364">
        <v>600</v>
      </c>
      <c r="Z364">
        <v>1960</v>
      </c>
      <c r="AA364" t="s">
        <v>781</v>
      </c>
      <c r="AB364">
        <v>3050</v>
      </c>
      <c r="AC364" t="str">
        <f t="shared" si="10"/>
        <v>Twente</v>
      </c>
      <c r="AD364" t="s">
        <v>2499</v>
      </c>
      <c r="AE364" t="s">
        <v>2440</v>
      </c>
      <c r="AH364">
        <v>650</v>
      </c>
      <c r="AI364">
        <v>2050</v>
      </c>
      <c r="AJ364" t="s">
        <v>24</v>
      </c>
      <c r="AK364">
        <v>3070</v>
      </c>
      <c r="AL364" t="str">
        <f t="shared" si="11"/>
        <v>Arnhem</v>
      </c>
      <c r="AM364" t="s">
        <v>1509</v>
      </c>
      <c r="AN364" t="s">
        <v>2571</v>
      </c>
    </row>
    <row r="365" spans="19:40" ht="11.25" customHeight="1" hidden="1">
      <c r="S365" s="43"/>
      <c r="T365" s="43"/>
      <c r="U365" s="43"/>
      <c r="Y365">
        <v>600</v>
      </c>
      <c r="Z365">
        <v>1970</v>
      </c>
      <c r="AA365" t="s">
        <v>737</v>
      </c>
      <c r="AB365">
        <v>3290</v>
      </c>
      <c r="AC365" t="str">
        <f t="shared" si="10"/>
        <v>Zuidoost-Brabant</v>
      </c>
      <c r="AD365" t="s">
        <v>2500</v>
      </c>
      <c r="AE365" t="s">
        <v>2284</v>
      </c>
      <c r="AH365">
        <v>650</v>
      </c>
      <c r="AI365">
        <v>2053</v>
      </c>
      <c r="AJ365" t="s">
        <v>2109</v>
      </c>
      <c r="AK365">
        <v>3060</v>
      </c>
      <c r="AL365" t="str">
        <f t="shared" si="11"/>
        <v>Apeldoorn Zutphen E.O.</v>
      </c>
      <c r="AM365" t="s">
        <v>1510</v>
      </c>
      <c r="AN365" t="s">
        <v>1726</v>
      </c>
    </row>
    <row r="366" spans="19:40" ht="11.25" customHeight="1" hidden="1">
      <c r="S366" s="43"/>
      <c r="V366" s="43"/>
      <c r="Y366">
        <v>600</v>
      </c>
      <c r="Z366">
        <v>1980</v>
      </c>
      <c r="AA366" t="s">
        <v>740</v>
      </c>
      <c r="AB366">
        <v>3150</v>
      </c>
      <c r="AC366" t="str">
        <f t="shared" si="10"/>
        <v>Amsterdam</v>
      </c>
      <c r="AD366" t="s">
        <v>1216</v>
      </c>
      <c r="AE366" t="s">
        <v>2371</v>
      </c>
      <c r="AH366">
        <v>650</v>
      </c>
      <c r="AI366">
        <v>2054</v>
      </c>
      <c r="AJ366" t="s">
        <v>18</v>
      </c>
      <c r="AK366">
        <v>3080</v>
      </c>
      <c r="AL366" t="str">
        <f t="shared" si="11"/>
        <v>Nijmegen</v>
      </c>
      <c r="AM366" t="s">
        <v>1511</v>
      </c>
      <c r="AN366" t="s">
        <v>1727</v>
      </c>
    </row>
    <row r="367" spans="25:40" ht="11.25" customHeight="1" hidden="1">
      <c r="Y367">
        <v>600</v>
      </c>
      <c r="Z367">
        <v>1990</v>
      </c>
      <c r="AA367" t="s">
        <v>770</v>
      </c>
      <c r="AB367">
        <v>3120</v>
      </c>
      <c r="AC367" t="str">
        <f t="shared" si="10"/>
        <v>Noord-Holland Noord</v>
      </c>
      <c r="AD367" t="s">
        <v>2501</v>
      </c>
      <c r="AE367" t="s">
        <v>2502</v>
      </c>
      <c r="AH367">
        <v>650</v>
      </c>
      <c r="AI367">
        <v>2056</v>
      </c>
      <c r="AJ367" t="s">
        <v>24</v>
      </c>
      <c r="AK367">
        <v>3070</v>
      </c>
      <c r="AL367" t="str">
        <f t="shared" si="11"/>
        <v>Arnhem</v>
      </c>
      <c r="AM367" t="s">
        <v>1512</v>
      </c>
      <c r="AN367" t="s">
        <v>1728</v>
      </c>
    </row>
    <row r="368" spans="25:40" ht="11.25" customHeight="1" hidden="1">
      <c r="Y368">
        <v>600</v>
      </c>
      <c r="Z368">
        <v>1991</v>
      </c>
      <c r="AA368" t="s">
        <v>770</v>
      </c>
      <c r="AB368">
        <v>3130</v>
      </c>
      <c r="AC368" t="str">
        <f t="shared" si="10"/>
        <v>Kennemerland</v>
      </c>
      <c r="AD368" t="s">
        <v>2503</v>
      </c>
      <c r="AE368" t="s">
        <v>2502</v>
      </c>
      <c r="AH368">
        <v>650</v>
      </c>
      <c r="AI368">
        <v>2057</v>
      </c>
      <c r="AJ368" t="s">
        <v>2175</v>
      </c>
      <c r="AK368">
        <v>3070</v>
      </c>
      <c r="AL368" t="str">
        <f t="shared" si="11"/>
        <v>Arnhem</v>
      </c>
      <c r="AM368" t="s">
        <v>1513</v>
      </c>
      <c r="AN368" t="s">
        <v>1729</v>
      </c>
    </row>
    <row r="369" spans="25:40" ht="11.25" customHeight="1" hidden="1">
      <c r="Y369">
        <v>600</v>
      </c>
      <c r="Z369">
        <v>1992</v>
      </c>
      <c r="AA369" t="s">
        <v>734</v>
      </c>
      <c r="AB369">
        <v>3090</v>
      </c>
      <c r="AC369" t="str">
        <f t="shared" si="10"/>
        <v>Utrecht</v>
      </c>
      <c r="AD369" t="s">
        <v>2504</v>
      </c>
      <c r="AE369" t="s">
        <v>2416</v>
      </c>
      <c r="AH369">
        <v>650</v>
      </c>
      <c r="AI369">
        <v>2059</v>
      </c>
      <c r="AJ369" t="s">
        <v>20</v>
      </c>
      <c r="AK369">
        <v>3080</v>
      </c>
      <c r="AL369" t="str">
        <f t="shared" si="11"/>
        <v>Nijmegen</v>
      </c>
      <c r="AM369" t="s">
        <v>1514</v>
      </c>
      <c r="AN369" t="s">
        <v>2358</v>
      </c>
    </row>
    <row r="370" spans="25:40" ht="11.25" customHeight="1" hidden="1">
      <c r="Y370">
        <v>600</v>
      </c>
      <c r="Z370">
        <v>1993</v>
      </c>
      <c r="AA370" t="s">
        <v>811</v>
      </c>
      <c r="AB370">
        <v>3030</v>
      </c>
      <c r="AC370" t="str">
        <f t="shared" si="10"/>
        <v>Drenthe</v>
      </c>
      <c r="AD370" t="s">
        <v>2505</v>
      </c>
      <c r="AE370" t="s">
        <v>2506</v>
      </c>
      <c r="AH370">
        <v>650</v>
      </c>
      <c r="AI370">
        <v>2061</v>
      </c>
      <c r="AJ370" t="s">
        <v>2202</v>
      </c>
      <c r="AK370">
        <v>3080</v>
      </c>
      <c r="AL370" t="str">
        <f t="shared" si="11"/>
        <v>Nijmegen</v>
      </c>
      <c r="AM370" t="s">
        <v>1515</v>
      </c>
      <c r="AN370" t="s">
        <v>2491</v>
      </c>
    </row>
    <row r="371" spans="25:40" ht="11.25" customHeight="1" hidden="1">
      <c r="Y371">
        <v>600</v>
      </c>
      <c r="Z371">
        <v>1994</v>
      </c>
      <c r="AA371" t="s">
        <v>781</v>
      </c>
      <c r="AB371">
        <v>3010</v>
      </c>
      <c r="AC371" t="str">
        <f t="shared" si="10"/>
        <v>Groningen</v>
      </c>
      <c r="AD371" t="s">
        <v>2507</v>
      </c>
      <c r="AE371" t="s">
        <v>2508</v>
      </c>
      <c r="AH371">
        <v>650</v>
      </c>
      <c r="AI371">
        <v>2062</v>
      </c>
      <c r="AJ371" t="s">
        <v>2109</v>
      </c>
      <c r="AK371">
        <v>3080</v>
      </c>
      <c r="AL371" t="str">
        <f t="shared" si="11"/>
        <v>Nijmegen</v>
      </c>
      <c r="AM371" t="s">
        <v>1516</v>
      </c>
      <c r="AN371" t="s">
        <v>2569</v>
      </c>
    </row>
    <row r="372" spans="25:40" ht="11.25" customHeight="1" hidden="1">
      <c r="Y372">
        <v>600</v>
      </c>
      <c r="Z372">
        <v>1995</v>
      </c>
      <c r="AA372" t="s">
        <v>737</v>
      </c>
      <c r="AB372">
        <v>3040</v>
      </c>
      <c r="AC372" t="str">
        <f t="shared" si="10"/>
        <v>Zwolle</v>
      </c>
      <c r="AD372" t="s">
        <v>2509</v>
      </c>
      <c r="AE372" t="s">
        <v>2354</v>
      </c>
      <c r="AH372">
        <v>650</v>
      </c>
      <c r="AI372">
        <v>2063</v>
      </c>
      <c r="AJ372" t="s">
        <v>24</v>
      </c>
      <c r="AK372">
        <v>3070</v>
      </c>
      <c r="AL372" t="str">
        <f t="shared" si="11"/>
        <v>Arnhem</v>
      </c>
      <c r="AM372" t="s">
        <v>1517</v>
      </c>
      <c r="AN372" t="s">
        <v>2283</v>
      </c>
    </row>
    <row r="373" spans="25:40" ht="11.25" customHeight="1" hidden="1">
      <c r="Y373">
        <v>600</v>
      </c>
      <c r="Z373">
        <v>1996</v>
      </c>
      <c r="AA373" t="s">
        <v>781</v>
      </c>
      <c r="AB373">
        <v>3130</v>
      </c>
      <c r="AC373" t="str">
        <f t="shared" si="10"/>
        <v>Kennemerland</v>
      </c>
      <c r="AD373" t="s">
        <v>2510</v>
      </c>
      <c r="AE373" t="s">
        <v>2303</v>
      </c>
      <c r="AH373">
        <v>650</v>
      </c>
      <c r="AI373">
        <v>2064</v>
      </c>
      <c r="AJ373" t="s">
        <v>14</v>
      </c>
      <c r="AK373">
        <v>3070</v>
      </c>
      <c r="AL373" t="str">
        <f t="shared" si="11"/>
        <v>Arnhem</v>
      </c>
      <c r="AM373" t="s">
        <v>1518</v>
      </c>
      <c r="AN373" t="s">
        <v>1730</v>
      </c>
    </row>
    <row r="374" spans="25:40" ht="11.25" customHeight="1" hidden="1">
      <c r="Y374">
        <v>600</v>
      </c>
      <c r="Z374">
        <v>2005</v>
      </c>
      <c r="AA374" t="s">
        <v>737</v>
      </c>
      <c r="AB374">
        <v>3061</v>
      </c>
      <c r="AC374" t="str">
        <f t="shared" si="10"/>
        <v>Midden Ijssel</v>
      </c>
      <c r="AD374" t="s">
        <v>2511</v>
      </c>
      <c r="AE374" t="s">
        <v>2354</v>
      </c>
      <c r="AH374">
        <v>650</v>
      </c>
      <c r="AI374">
        <v>2068</v>
      </c>
      <c r="AJ374" t="s">
        <v>2193</v>
      </c>
      <c r="AK374">
        <v>3080</v>
      </c>
      <c r="AL374" t="str">
        <f t="shared" si="11"/>
        <v>Nijmegen</v>
      </c>
      <c r="AM374" t="s">
        <v>1519</v>
      </c>
      <c r="AN374" t="s">
        <v>311</v>
      </c>
    </row>
    <row r="375" spans="25:40" ht="11.25" customHeight="1" hidden="1">
      <c r="Y375">
        <v>600</v>
      </c>
      <c r="Z375">
        <v>2004</v>
      </c>
      <c r="AA375" t="s">
        <v>799</v>
      </c>
      <c r="AB375">
        <v>3210</v>
      </c>
      <c r="AC375" t="str">
        <f t="shared" si="10"/>
        <v>Rotterdam</v>
      </c>
      <c r="AD375" t="s">
        <v>2512</v>
      </c>
      <c r="AE375" t="s">
        <v>2420</v>
      </c>
      <c r="AH375">
        <v>650</v>
      </c>
      <c r="AI375">
        <v>2069</v>
      </c>
      <c r="AJ375" t="s">
        <v>2140</v>
      </c>
      <c r="AK375">
        <v>3060</v>
      </c>
      <c r="AL375" t="str">
        <f t="shared" si="11"/>
        <v>Apeldoorn Zutphen E.O.</v>
      </c>
      <c r="AM375" t="s">
        <v>1520</v>
      </c>
      <c r="AN375" t="s">
        <v>2425</v>
      </c>
    </row>
    <row r="376" spans="25:40" ht="11.25" customHeight="1" hidden="1">
      <c r="Y376">
        <v>600</v>
      </c>
      <c r="Z376">
        <v>2003</v>
      </c>
      <c r="AA376" t="s">
        <v>799</v>
      </c>
      <c r="AB376">
        <v>3210</v>
      </c>
      <c r="AC376" t="str">
        <f t="shared" si="10"/>
        <v>Rotterdam</v>
      </c>
      <c r="AD376" t="s">
        <v>2513</v>
      </c>
      <c r="AE376" t="s">
        <v>2327</v>
      </c>
      <c r="AH376">
        <v>650</v>
      </c>
      <c r="AI376">
        <v>2074</v>
      </c>
      <c r="AJ376" t="s">
        <v>18</v>
      </c>
      <c r="AK376">
        <v>3070</v>
      </c>
      <c r="AL376" t="str">
        <f t="shared" si="11"/>
        <v>Arnhem</v>
      </c>
      <c r="AM376" t="s">
        <v>1521</v>
      </c>
      <c r="AN376" t="s">
        <v>1731</v>
      </c>
    </row>
    <row r="377" spans="25:40" ht="11.25" customHeight="1" hidden="1">
      <c r="Y377">
        <v>600</v>
      </c>
      <c r="Z377">
        <v>2002</v>
      </c>
      <c r="AA377" t="s">
        <v>734</v>
      </c>
      <c r="AB377">
        <v>3310</v>
      </c>
      <c r="AC377" t="str">
        <f t="shared" si="10"/>
        <v>Zuid-Limburg</v>
      </c>
      <c r="AD377" t="s">
        <v>2514</v>
      </c>
      <c r="AE377" t="s">
        <v>2515</v>
      </c>
      <c r="AH377">
        <v>650</v>
      </c>
      <c r="AI377">
        <v>2075</v>
      </c>
      <c r="AJ377" t="s">
        <v>2130</v>
      </c>
      <c r="AK377">
        <v>3070</v>
      </c>
      <c r="AL377" t="str">
        <f t="shared" si="11"/>
        <v>Arnhem</v>
      </c>
      <c r="AM377" t="s">
        <v>1522</v>
      </c>
      <c r="AN377" t="s">
        <v>1732</v>
      </c>
    </row>
    <row r="378" spans="25:40" ht="11.25" customHeight="1" hidden="1">
      <c r="Y378">
        <v>600</v>
      </c>
      <c r="Z378">
        <v>2001</v>
      </c>
      <c r="AA378" t="s">
        <v>770</v>
      </c>
      <c r="AB378">
        <v>3210</v>
      </c>
      <c r="AC378" t="str">
        <f t="shared" si="10"/>
        <v>Rotterdam</v>
      </c>
      <c r="AD378" t="s">
        <v>2516</v>
      </c>
      <c r="AE378" t="s">
        <v>2396</v>
      </c>
      <c r="AH378">
        <v>650</v>
      </c>
      <c r="AI378">
        <v>2076</v>
      </c>
      <c r="AJ378" t="s">
        <v>2099</v>
      </c>
      <c r="AK378">
        <v>3061</v>
      </c>
      <c r="AL378" t="str">
        <f t="shared" si="11"/>
        <v>Midden Ijssel</v>
      </c>
      <c r="AM378" t="s">
        <v>1523</v>
      </c>
      <c r="AN378" t="s">
        <v>1733</v>
      </c>
    </row>
    <row r="379" spans="25:40" ht="11.25" customHeight="1" hidden="1">
      <c r="Y379">
        <v>600</v>
      </c>
      <c r="Z379">
        <v>2000</v>
      </c>
      <c r="AA379" t="s">
        <v>811</v>
      </c>
      <c r="AB379">
        <v>3100</v>
      </c>
      <c r="AC379" t="str">
        <f t="shared" si="10"/>
        <v>Flevoland</v>
      </c>
      <c r="AD379" t="s">
        <v>438</v>
      </c>
      <c r="AE379" t="s">
        <v>2517</v>
      </c>
      <c r="AH379">
        <v>650</v>
      </c>
      <c r="AI379">
        <v>2077</v>
      </c>
      <c r="AJ379" t="s">
        <v>2099</v>
      </c>
      <c r="AK379">
        <v>3080</v>
      </c>
      <c r="AL379" t="str">
        <f t="shared" si="11"/>
        <v>Nijmegen</v>
      </c>
      <c r="AM379" t="s">
        <v>1524</v>
      </c>
      <c r="AN379" t="s">
        <v>1734</v>
      </c>
    </row>
    <row r="380" spans="25:40" ht="11.25" customHeight="1" hidden="1">
      <c r="Y380">
        <v>600</v>
      </c>
      <c r="Z380">
        <v>1999</v>
      </c>
      <c r="AA380" t="s">
        <v>737</v>
      </c>
      <c r="AB380">
        <v>3280</v>
      </c>
      <c r="AC380" t="str">
        <f t="shared" si="10"/>
        <v>Noordoost-Brabant</v>
      </c>
      <c r="AD380" t="s">
        <v>2518</v>
      </c>
      <c r="AE380" t="s">
        <v>2326</v>
      </c>
      <c r="AH380">
        <v>650</v>
      </c>
      <c r="AI380">
        <v>2078</v>
      </c>
      <c r="AJ380" t="s">
        <v>2175</v>
      </c>
      <c r="AK380">
        <v>3070</v>
      </c>
      <c r="AL380" t="str">
        <f t="shared" si="11"/>
        <v>Arnhem</v>
      </c>
      <c r="AM380" t="s">
        <v>1525</v>
      </c>
      <c r="AN380" t="s">
        <v>2398</v>
      </c>
    </row>
    <row r="381" spans="25:40" ht="11.25" customHeight="1" hidden="1">
      <c r="Y381">
        <v>600</v>
      </c>
      <c r="Z381">
        <v>1997</v>
      </c>
      <c r="AA381" t="s">
        <v>770</v>
      </c>
      <c r="AB381">
        <v>3020</v>
      </c>
      <c r="AC381" t="str">
        <f t="shared" si="10"/>
        <v>Friesland</v>
      </c>
      <c r="AD381" t="s">
        <v>2519</v>
      </c>
      <c r="AE381" t="s">
        <v>2379</v>
      </c>
      <c r="AH381">
        <v>650</v>
      </c>
      <c r="AI381">
        <v>2079</v>
      </c>
      <c r="AJ381" t="s">
        <v>2140</v>
      </c>
      <c r="AK381">
        <v>3080</v>
      </c>
      <c r="AL381" t="str">
        <f t="shared" si="11"/>
        <v>Nijmegen</v>
      </c>
      <c r="AM381" t="s">
        <v>1526</v>
      </c>
      <c r="AN381" t="s">
        <v>1735</v>
      </c>
    </row>
    <row r="382" spans="25:40" ht="11.25" customHeight="1" hidden="1">
      <c r="Y382">
        <v>600</v>
      </c>
      <c r="Z382">
        <v>1998</v>
      </c>
      <c r="AA382" t="s">
        <v>770</v>
      </c>
      <c r="AB382">
        <v>3060</v>
      </c>
      <c r="AC382" t="str">
        <f t="shared" si="10"/>
        <v>Apeldoorn Zutphen E.O.</v>
      </c>
      <c r="AD382" t="s">
        <v>2520</v>
      </c>
      <c r="AE382" t="s">
        <v>2379</v>
      </c>
      <c r="AH382">
        <v>650</v>
      </c>
      <c r="AI382">
        <v>2080</v>
      </c>
      <c r="AJ382" t="s">
        <v>2130</v>
      </c>
      <c r="AK382">
        <v>3070</v>
      </c>
      <c r="AL382" t="str">
        <f t="shared" si="11"/>
        <v>Arnhem</v>
      </c>
      <c r="AM382" t="s">
        <v>1527</v>
      </c>
      <c r="AN382" t="s">
        <v>1736</v>
      </c>
    </row>
    <row r="383" spans="25:40" ht="11.25" customHeight="1" hidden="1">
      <c r="Y383">
        <v>600</v>
      </c>
      <c r="Z383">
        <v>2006</v>
      </c>
      <c r="AA383" t="s">
        <v>737</v>
      </c>
      <c r="AB383">
        <v>3140</v>
      </c>
      <c r="AC383" t="str">
        <f t="shared" si="10"/>
        <v>Zaanstreek/Waterland</v>
      </c>
      <c r="AD383" t="s">
        <v>2521</v>
      </c>
      <c r="AE383" t="s">
        <v>2371</v>
      </c>
      <c r="AH383">
        <v>650</v>
      </c>
      <c r="AI383">
        <v>2084</v>
      </c>
      <c r="AJ383" t="s">
        <v>2099</v>
      </c>
      <c r="AK383">
        <v>3040</v>
      </c>
      <c r="AL383" t="str">
        <f t="shared" si="11"/>
        <v>Zwolle</v>
      </c>
      <c r="AM383" t="s">
        <v>1528</v>
      </c>
      <c r="AN383" t="s">
        <v>2397</v>
      </c>
    </row>
    <row r="384" spans="25:40" ht="11.25" customHeight="1" hidden="1">
      <c r="Y384">
        <v>600</v>
      </c>
      <c r="Z384">
        <v>2007</v>
      </c>
      <c r="AA384" t="s">
        <v>740</v>
      </c>
      <c r="AB384">
        <v>3140</v>
      </c>
      <c r="AC384" t="str">
        <f t="shared" si="10"/>
        <v>Zaanstreek/Waterland</v>
      </c>
      <c r="AD384" t="s">
        <v>2522</v>
      </c>
      <c r="AE384" t="s">
        <v>2371</v>
      </c>
      <c r="AH384">
        <v>650</v>
      </c>
      <c r="AI384">
        <v>2087</v>
      </c>
      <c r="AJ384" t="s">
        <v>2109</v>
      </c>
      <c r="AK384">
        <v>3080</v>
      </c>
      <c r="AL384" t="str">
        <f t="shared" si="11"/>
        <v>Nijmegen</v>
      </c>
      <c r="AM384" t="s">
        <v>1529</v>
      </c>
      <c r="AN384" t="s">
        <v>2430</v>
      </c>
    </row>
    <row r="385" spans="25:40" ht="11.25" customHeight="1" hidden="1">
      <c r="Y385">
        <v>600</v>
      </c>
      <c r="Z385">
        <v>2008</v>
      </c>
      <c r="AA385" t="s">
        <v>781</v>
      </c>
      <c r="AB385">
        <v>3140</v>
      </c>
      <c r="AC385" t="str">
        <f t="shared" si="10"/>
        <v>Zaanstreek/Waterland</v>
      </c>
      <c r="AD385" t="s">
        <v>1506</v>
      </c>
      <c r="AE385" t="s">
        <v>2371</v>
      </c>
      <c r="AH385">
        <v>650</v>
      </c>
      <c r="AI385">
        <v>2093</v>
      </c>
      <c r="AJ385" t="s">
        <v>2116</v>
      </c>
      <c r="AK385">
        <v>3070</v>
      </c>
      <c r="AL385" t="str">
        <f t="shared" si="11"/>
        <v>Arnhem</v>
      </c>
      <c r="AM385" t="s">
        <v>1530</v>
      </c>
      <c r="AN385" t="s">
        <v>1737</v>
      </c>
    </row>
    <row r="386" spans="25:40" ht="11.25" customHeight="1" hidden="1">
      <c r="Y386">
        <v>600</v>
      </c>
      <c r="Z386">
        <v>2009</v>
      </c>
      <c r="AA386" t="s">
        <v>740</v>
      </c>
      <c r="AB386">
        <v>3300</v>
      </c>
      <c r="AC386" t="str">
        <f t="shared" si="10"/>
        <v>Noord-Limburg</v>
      </c>
      <c r="AD386" t="s">
        <v>2523</v>
      </c>
      <c r="AE386" t="s">
        <v>2289</v>
      </c>
      <c r="AH386">
        <v>650</v>
      </c>
      <c r="AI386">
        <v>2120</v>
      </c>
      <c r="AJ386" t="s">
        <v>2202</v>
      </c>
      <c r="AK386">
        <v>3130</v>
      </c>
      <c r="AL386" t="str">
        <f t="shared" si="11"/>
        <v>Kennemerland</v>
      </c>
      <c r="AM386" t="s">
        <v>1531</v>
      </c>
      <c r="AN386" t="s">
        <v>1738</v>
      </c>
    </row>
    <row r="387" spans="25:40" ht="11.25" customHeight="1" hidden="1">
      <c r="Y387">
        <v>600</v>
      </c>
      <c r="Z387">
        <v>2010</v>
      </c>
      <c r="AA387" t="s">
        <v>799</v>
      </c>
      <c r="AB387">
        <v>3050</v>
      </c>
      <c r="AC387" t="str">
        <f t="shared" si="10"/>
        <v>Twente</v>
      </c>
      <c r="AD387" t="s">
        <v>2524</v>
      </c>
      <c r="AE387" t="s">
        <v>2420</v>
      </c>
      <c r="AH387">
        <v>650</v>
      </c>
      <c r="AI387">
        <v>2124</v>
      </c>
      <c r="AJ387" t="s">
        <v>22</v>
      </c>
      <c r="AK387">
        <v>3130</v>
      </c>
      <c r="AL387" t="str">
        <f t="shared" si="11"/>
        <v>Kennemerland</v>
      </c>
      <c r="AM387" t="s">
        <v>1532</v>
      </c>
      <c r="AN387" t="s">
        <v>2502</v>
      </c>
    </row>
    <row r="388" spans="34:40" ht="11.25" customHeight="1" hidden="1">
      <c r="AH388">
        <v>650</v>
      </c>
      <c r="AI388">
        <v>2131</v>
      </c>
      <c r="AJ388" t="s">
        <v>2116</v>
      </c>
      <c r="AK388">
        <v>3150</v>
      </c>
      <c r="AL388" t="str">
        <f t="shared" si="11"/>
        <v>Amsterdam</v>
      </c>
      <c r="AM388" t="s">
        <v>1533</v>
      </c>
      <c r="AN388" t="s">
        <v>1739</v>
      </c>
    </row>
    <row r="389" spans="34:40" ht="11.25" customHeight="1" hidden="1">
      <c r="AH389">
        <v>650</v>
      </c>
      <c r="AI389">
        <v>2184</v>
      </c>
      <c r="AJ389" t="s">
        <v>2193</v>
      </c>
      <c r="AK389">
        <v>3170</v>
      </c>
      <c r="AL389" t="str">
        <f aca="true" t="shared" si="12" ref="AL389:AL452">VLOOKUP(AK389,$AP$4:$AQ$35,2,FALSE)</f>
        <v>Zuid Holland Noord</v>
      </c>
      <c r="AM389" t="s">
        <v>1534</v>
      </c>
      <c r="AN389" t="s">
        <v>2319</v>
      </c>
    </row>
    <row r="390" spans="34:40" ht="11.25" customHeight="1" hidden="1">
      <c r="AH390">
        <v>650</v>
      </c>
      <c r="AI390">
        <v>2185</v>
      </c>
      <c r="AJ390" t="s">
        <v>20</v>
      </c>
      <c r="AK390">
        <v>3090</v>
      </c>
      <c r="AL390" t="str">
        <f t="shared" si="12"/>
        <v>Utrecht</v>
      </c>
      <c r="AM390" t="s">
        <v>1535</v>
      </c>
      <c r="AN390" t="s">
        <v>327</v>
      </c>
    </row>
    <row r="391" spans="34:40" ht="11.25" customHeight="1" hidden="1">
      <c r="AH391">
        <v>650</v>
      </c>
      <c r="AI391">
        <v>3032</v>
      </c>
      <c r="AJ391" t="s">
        <v>22</v>
      </c>
      <c r="AK391">
        <v>3300</v>
      </c>
      <c r="AL391" t="str">
        <f t="shared" si="12"/>
        <v>Noord-Limburg</v>
      </c>
      <c r="AM391" t="s">
        <v>1536</v>
      </c>
      <c r="AN391" t="s">
        <v>2289</v>
      </c>
    </row>
    <row r="392" spans="34:40" ht="11.25" customHeight="1" hidden="1">
      <c r="AH392">
        <v>650</v>
      </c>
      <c r="AI392">
        <v>3036</v>
      </c>
      <c r="AJ392" t="s">
        <v>20</v>
      </c>
      <c r="AK392">
        <v>3300</v>
      </c>
      <c r="AL392" t="str">
        <f t="shared" si="12"/>
        <v>Noord-Limburg</v>
      </c>
      <c r="AM392" t="s">
        <v>1537</v>
      </c>
      <c r="AN392" t="s">
        <v>2347</v>
      </c>
    </row>
    <row r="393" spans="34:40" ht="11.25" customHeight="1" hidden="1">
      <c r="AH393">
        <v>650</v>
      </c>
      <c r="AI393">
        <v>3050</v>
      </c>
      <c r="AJ393" t="s">
        <v>18</v>
      </c>
      <c r="AK393">
        <v>3020</v>
      </c>
      <c r="AL393" t="str">
        <f t="shared" si="12"/>
        <v>Friesland</v>
      </c>
      <c r="AM393" t="s">
        <v>1538</v>
      </c>
      <c r="AN393" t="s">
        <v>1740</v>
      </c>
    </row>
    <row r="394" spans="34:40" ht="11.25" customHeight="1" hidden="1">
      <c r="AH394">
        <v>650</v>
      </c>
      <c r="AI394">
        <v>3052</v>
      </c>
      <c r="AJ394" t="s">
        <v>18</v>
      </c>
      <c r="AK394">
        <v>3010</v>
      </c>
      <c r="AL394" t="str">
        <f t="shared" si="12"/>
        <v>Groningen</v>
      </c>
      <c r="AM394" t="s">
        <v>1539</v>
      </c>
      <c r="AN394" t="s">
        <v>1741</v>
      </c>
    </row>
    <row r="395" spans="34:40" ht="11.25" customHeight="1" hidden="1">
      <c r="AH395">
        <v>650</v>
      </c>
      <c r="AI395">
        <v>3053</v>
      </c>
      <c r="AJ395" t="s">
        <v>2120</v>
      </c>
      <c r="AK395">
        <v>3030</v>
      </c>
      <c r="AL395" t="str">
        <f t="shared" si="12"/>
        <v>Drenthe</v>
      </c>
      <c r="AM395" t="s">
        <v>1540</v>
      </c>
      <c r="AN395" t="s">
        <v>1742</v>
      </c>
    </row>
    <row r="396" spans="34:40" ht="11.25" customHeight="1" hidden="1">
      <c r="AH396">
        <v>650</v>
      </c>
      <c r="AI396">
        <v>3054</v>
      </c>
      <c r="AJ396" t="s">
        <v>2130</v>
      </c>
      <c r="AK396">
        <v>3010</v>
      </c>
      <c r="AL396" t="str">
        <f t="shared" si="12"/>
        <v>Groningen</v>
      </c>
      <c r="AM396" t="s">
        <v>1541</v>
      </c>
      <c r="AN396" t="s">
        <v>2536</v>
      </c>
    </row>
    <row r="397" spans="34:40" ht="11.25" customHeight="1" hidden="1">
      <c r="AH397">
        <v>650</v>
      </c>
      <c r="AI397">
        <v>3055</v>
      </c>
      <c r="AJ397" t="s">
        <v>2193</v>
      </c>
      <c r="AK397">
        <v>3090</v>
      </c>
      <c r="AL397" t="str">
        <f t="shared" si="12"/>
        <v>Utrecht</v>
      </c>
      <c r="AM397" t="s">
        <v>1542</v>
      </c>
      <c r="AN397" t="s">
        <v>1743</v>
      </c>
    </row>
    <row r="398" spans="34:40" ht="11.25" customHeight="1" hidden="1">
      <c r="AH398">
        <v>650</v>
      </c>
      <c r="AI398">
        <v>3059</v>
      </c>
      <c r="AJ398" t="s">
        <v>22</v>
      </c>
      <c r="AK398">
        <v>3160</v>
      </c>
      <c r="AL398" t="str">
        <f t="shared" si="12"/>
        <v>Amstelland En De Meerlanden</v>
      </c>
      <c r="AM398" t="s">
        <v>1543</v>
      </c>
      <c r="AN398" t="s">
        <v>1744</v>
      </c>
    </row>
    <row r="399" spans="34:40" ht="11.25" customHeight="1" hidden="1">
      <c r="AH399">
        <v>650</v>
      </c>
      <c r="AI399">
        <v>3060</v>
      </c>
      <c r="AJ399" t="s">
        <v>14</v>
      </c>
      <c r="AK399">
        <v>3010</v>
      </c>
      <c r="AL399" t="str">
        <f t="shared" si="12"/>
        <v>Groningen</v>
      </c>
      <c r="AM399" t="s">
        <v>1544</v>
      </c>
      <c r="AN399" t="s">
        <v>1745</v>
      </c>
    </row>
    <row r="400" spans="34:40" ht="11.25" customHeight="1" hidden="1">
      <c r="AH400">
        <v>650</v>
      </c>
      <c r="AI400">
        <v>3061</v>
      </c>
      <c r="AJ400" t="s">
        <v>24</v>
      </c>
      <c r="AK400">
        <v>3170</v>
      </c>
      <c r="AL400" t="str">
        <f t="shared" si="12"/>
        <v>Zuid Holland Noord</v>
      </c>
      <c r="AM400" t="s">
        <v>1545</v>
      </c>
      <c r="AN400" t="s">
        <v>1746</v>
      </c>
    </row>
    <row r="401" spans="34:40" ht="11.25" customHeight="1" hidden="1">
      <c r="AH401">
        <v>650</v>
      </c>
      <c r="AI401">
        <v>3062</v>
      </c>
      <c r="AJ401" t="s">
        <v>2120</v>
      </c>
      <c r="AK401">
        <v>3270</v>
      </c>
      <c r="AL401" t="str">
        <f t="shared" si="12"/>
        <v>Midden-Brabant</v>
      </c>
      <c r="AM401" t="s">
        <v>1546</v>
      </c>
      <c r="AN401" t="s">
        <v>1747</v>
      </c>
    </row>
    <row r="402" spans="34:40" ht="11.25" customHeight="1" hidden="1">
      <c r="AH402">
        <v>650</v>
      </c>
      <c r="AI402">
        <v>3063</v>
      </c>
      <c r="AJ402" t="s">
        <v>2140</v>
      </c>
      <c r="AK402">
        <v>3310</v>
      </c>
      <c r="AL402" t="str">
        <f t="shared" si="12"/>
        <v>Zuid-Limburg</v>
      </c>
      <c r="AM402" t="s">
        <v>1547</v>
      </c>
      <c r="AN402" t="s">
        <v>1748</v>
      </c>
    </row>
    <row r="403" spans="34:40" ht="11.25" customHeight="1" hidden="1">
      <c r="AH403">
        <v>650</v>
      </c>
      <c r="AI403">
        <v>3065</v>
      </c>
      <c r="AJ403" t="s">
        <v>2226</v>
      </c>
      <c r="AK403">
        <v>3120</v>
      </c>
      <c r="AL403" t="str">
        <f t="shared" si="12"/>
        <v>Noord-Holland Noord</v>
      </c>
      <c r="AM403" t="s">
        <v>1548</v>
      </c>
      <c r="AN403" t="s">
        <v>2393</v>
      </c>
    </row>
    <row r="404" spans="34:40" ht="11.25" customHeight="1" hidden="1">
      <c r="AH404">
        <v>650</v>
      </c>
      <c r="AI404">
        <v>3068</v>
      </c>
      <c r="AJ404" t="s">
        <v>2140</v>
      </c>
      <c r="AK404">
        <v>3020</v>
      </c>
      <c r="AL404" t="str">
        <f t="shared" si="12"/>
        <v>Friesland</v>
      </c>
      <c r="AM404" t="s">
        <v>1549</v>
      </c>
      <c r="AN404" t="s">
        <v>2354</v>
      </c>
    </row>
    <row r="405" spans="34:40" ht="11.25" customHeight="1" hidden="1">
      <c r="AH405">
        <v>650</v>
      </c>
      <c r="AI405">
        <v>3071</v>
      </c>
      <c r="AJ405" t="s">
        <v>2202</v>
      </c>
      <c r="AK405">
        <v>3310</v>
      </c>
      <c r="AL405" t="str">
        <f t="shared" si="12"/>
        <v>Zuid-Limburg</v>
      </c>
      <c r="AM405" t="s">
        <v>1550</v>
      </c>
      <c r="AN405" t="s">
        <v>1695</v>
      </c>
    </row>
    <row r="406" spans="34:40" ht="11.25" customHeight="1" hidden="1">
      <c r="AH406">
        <v>650</v>
      </c>
      <c r="AI406">
        <v>3073</v>
      </c>
      <c r="AJ406" t="s">
        <v>2226</v>
      </c>
      <c r="AK406">
        <v>3110</v>
      </c>
      <c r="AL406" t="str">
        <f t="shared" si="12"/>
        <v>'T Gooi</v>
      </c>
      <c r="AM406" t="s">
        <v>1551</v>
      </c>
      <c r="AN406" t="s">
        <v>2334</v>
      </c>
    </row>
    <row r="407" spans="34:40" ht="11.25" customHeight="1" hidden="1">
      <c r="AH407">
        <v>650</v>
      </c>
      <c r="AI407">
        <v>3074</v>
      </c>
      <c r="AJ407" t="s">
        <v>24</v>
      </c>
      <c r="AK407">
        <v>3170</v>
      </c>
      <c r="AL407" t="str">
        <f t="shared" si="12"/>
        <v>Zuid Holland Noord</v>
      </c>
      <c r="AM407" t="s">
        <v>1552</v>
      </c>
      <c r="AN407" t="s">
        <v>1749</v>
      </c>
    </row>
    <row r="408" spans="34:40" ht="11.25" customHeight="1" hidden="1">
      <c r="AH408">
        <v>650</v>
      </c>
      <c r="AI408">
        <v>3075</v>
      </c>
      <c r="AJ408" t="s">
        <v>24</v>
      </c>
      <c r="AK408">
        <v>3300</v>
      </c>
      <c r="AL408" t="str">
        <f t="shared" si="12"/>
        <v>Noord-Limburg</v>
      </c>
      <c r="AM408" t="s">
        <v>1553</v>
      </c>
      <c r="AN408" t="s">
        <v>1750</v>
      </c>
    </row>
    <row r="409" spans="34:40" ht="11.25" customHeight="1" hidden="1">
      <c r="AH409">
        <v>650</v>
      </c>
      <c r="AI409">
        <v>3076</v>
      </c>
      <c r="AJ409" t="s">
        <v>2113</v>
      </c>
      <c r="AK409">
        <v>3050</v>
      </c>
      <c r="AL409" t="str">
        <f t="shared" si="12"/>
        <v>Twente</v>
      </c>
      <c r="AM409" t="s">
        <v>1554</v>
      </c>
      <c r="AN409" t="s">
        <v>2560</v>
      </c>
    </row>
    <row r="410" spans="34:40" ht="11.25" customHeight="1" hidden="1">
      <c r="AH410">
        <v>650</v>
      </c>
      <c r="AI410">
        <v>3078</v>
      </c>
      <c r="AJ410" t="s">
        <v>20</v>
      </c>
      <c r="AK410">
        <v>3090</v>
      </c>
      <c r="AL410" t="str">
        <f t="shared" si="12"/>
        <v>Utrecht</v>
      </c>
      <c r="AM410" t="s">
        <v>1555</v>
      </c>
      <c r="AN410" t="s">
        <v>2392</v>
      </c>
    </row>
    <row r="411" spans="34:40" ht="11.25" customHeight="1" hidden="1">
      <c r="AH411">
        <v>650</v>
      </c>
      <c r="AI411">
        <v>3080</v>
      </c>
      <c r="AJ411" t="s">
        <v>2248</v>
      </c>
      <c r="AK411">
        <v>3090</v>
      </c>
      <c r="AL411" t="str">
        <f t="shared" si="12"/>
        <v>Utrecht</v>
      </c>
      <c r="AM411" t="s">
        <v>1556</v>
      </c>
      <c r="AN411" t="s">
        <v>320</v>
      </c>
    </row>
    <row r="412" spans="34:40" ht="11.25" customHeight="1" hidden="1">
      <c r="AH412">
        <v>650</v>
      </c>
      <c r="AI412">
        <v>3084</v>
      </c>
      <c r="AJ412" t="s">
        <v>20</v>
      </c>
      <c r="AK412">
        <v>3260</v>
      </c>
      <c r="AL412" t="str">
        <f t="shared" si="12"/>
        <v>West-Brabant</v>
      </c>
      <c r="AM412" t="s">
        <v>1557</v>
      </c>
      <c r="AN412" t="s">
        <v>1715</v>
      </c>
    </row>
    <row r="413" spans="34:40" ht="11.25" customHeight="1" hidden="1">
      <c r="AH413">
        <v>650</v>
      </c>
      <c r="AI413">
        <v>3087</v>
      </c>
      <c r="AJ413" t="s">
        <v>2099</v>
      </c>
      <c r="AK413">
        <v>3250</v>
      </c>
      <c r="AL413" t="str">
        <f t="shared" si="12"/>
        <v>Zeeland</v>
      </c>
      <c r="AM413" t="s">
        <v>1558</v>
      </c>
      <c r="AN413" t="s">
        <v>1751</v>
      </c>
    </row>
    <row r="414" spans="34:40" ht="11.25" customHeight="1" hidden="1">
      <c r="AH414">
        <v>650</v>
      </c>
      <c r="AI414">
        <v>3088</v>
      </c>
      <c r="AJ414" t="s">
        <v>20</v>
      </c>
      <c r="AK414">
        <v>3230</v>
      </c>
      <c r="AL414" t="str">
        <f t="shared" si="12"/>
        <v>Zuid-Hollandse Eilanden</v>
      </c>
      <c r="AM414" t="s">
        <v>1559</v>
      </c>
      <c r="AN414" t="s">
        <v>1752</v>
      </c>
    </row>
    <row r="415" spans="34:40" ht="11.25" customHeight="1" hidden="1">
      <c r="AH415">
        <v>650</v>
      </c>
      <c r="AI415">
        <v>3091</v>
      </c>
      <c r="AJ415" t="s">
        <v>2109</v>
      </c>
      <c r="AK415">
        <v>3080</v>
      </c>
      <c r="AL415" t="str">
        <f t="shared" si="12"/>
        <v>Nijmegen</v>
      </c>
      <c r="AM415" t="s">
        <v>1560</v>
      </c>
      <c r="AN415" t="s">
        <v>1735</v>
      </c>
    </row>
    <row r="416" spans="34:40" ht="11.25" customHeight="1" hidden="1">
      <c r="AH416">
        <v>650</v>
      </c>
      <c r="AI416">
        <v>3092</v>
      </c>
      <c r="AJ416" t="s">
        <v>2202</v>
      </c>
      <c r="AK416">
        <v>3310</v>
      </c>
      <c r="AL416" t="str">
        <f t="shared" si="12"/>
        <v>Zuid-Limburg</v>
      </c>
      <c r="AM416" t="s">
        <v>1561</v>
      </c>
      <c r="AN416" t="s">
        <v>2480</v>
      </c>
    </row>
    <row r="417" spans="34:40" ht="11.25" customHeight="1" hidden="1">
      <c r="AH417">
        <v>650</v>
      </c>
      <c r="AI417">
        <v>3095</v>
      </c>
      <c r="AJ417" t="s">
        <v>2140</v>
      </c>
      <c r="AK417">
        <v>3020</v>
      </c>
      <c r="AL417" t="str">
        <f t="shared" si="12"/>
        <v>Friesland</v>
      </c>
      <c r="AM417" t="s">
        <v>1562</v>
      </c>
      <c r="AN417" t="s">
        <v>1753</v>
      </c>
    </row>
    <row r="418" spans="34:40" ht="11.25" customHeight="1" hidden="1">
      <c r="AH418">
        <v>650</v>
      </c>
      <c r="AI418">
        <v>3102</v>
      </c>
      <c r="AJ418" t="s">
        <v>2120</v>
      </c>
      <c r="AK418">
        <v>3280</v>
      </c>
      <c r="AL418" t="str">
        <f t="shared" si="12"/>
        <v>Noordoost-Brabant</v>
      </c>
      <c r="AM418" t="s">
        <v>1563</v>
      </c>
      <c r="AN418" t="s">
        <v>2307</v>
      </c>
    </row>
    <row r="419" spans="34:40" ht="11.25" customHeight="1" hidden="1">
      <c r="AH419">
        <v>650</v>
      </c>
      <c r="AI419">
        <v>3105</v>
      </c>
      <c r="AJ419" t="s">
        <v>2102</v>
      </c>
      <c r="AK419">
        <v>3270</v>
      </c>
      <c r="AL419" t="str">
        <f t="shared" si="12"/>
        <v>Midden-Brabant</v>
      </c>
      <c r="AM419" t="s">
        <v>1564</v>
      </c>
      <c r="AN419" t="s">
        <v>1754</v>
      </c>
    </row>
    <row r="420" spans="34:40" ht="11.25" customHeight="1" hidden="1">
      <c r="AH420">
        <v>650</v>
      </c>
      <c r="AI420">
        <v>3106</v>
      </c>
      <c r="AJ420" t="s">
        <v>24</v>
      </c>
      <c r="AK420">
        <v>3120</v>
      </c>
      <c r="AL420" t="str">
        <f t="shared" si="12"/>
        <v>Noord-Holland Noord</v>
      </c>
      <c r="AM420" t="s">
        <v>1565</v>
      </c>
      <c r="AN420" t="s">
        <v>2305</v>
      </c>
    </row>
    <row r="421" spans="34:40" ht="11.25" customHeight="1" hidden="1">
      <c r="AH421">
        <v>650</v>
      </c>
      <c r="AI421">
        <v>3107</v>
      </c>
      <c r="AJ421" t="s">
        <v>24</v>
      </c>
      <c r="AK421">
        <v>3140</v>
      </c>
      <c r="AL421" t="str">
        <f t="shared" si="12"/>
        <v>Zaanstreek/Waterland</v>
      </c>
      <c r="AM421" t="s">
        <v>1566</v>
      </c>
      <c r="AN421" t="s">
        <v>2424</v>
      </c>
    </row>
    <row r="422" spans="34:40" ht="11.25" customHeight="1" hidden="1">
      <c r="AH422">
        <v>650</v>
      </c>
      <c r="AI422">
        <v>3111</v>
      </c>
      <c r="AJ422" t="s">
        <v>2193</v>
      </c>
      <c r="AK422">
        <v>3040</v>
      </c>
      <c r="AL422" t="str">
        <f t="shared" si="12"/>
        <v>Zwolle</v>
      </c>
      <c r="AM422" t="s">
        <v>1567</v>
      </c>
      <c r="AN422" t="s">
        <v>2390</v>
      </c>
    </row>
    <row r="423" spans="34:40" ht="11.25" customHeight="1" hidden="1">
      <c r="AH423">
        <v>650</v>
      </c>
      <c r="AI423">
        <v>3112</v>
      </c>
      <c r="AJ423" t="s">
        <v>2118</v>
      </c>
      <c r="AK423">
        <v>3050</v>
      </c>
      <c r="AL423" t="str">
        <f t="shared" si="12"/>
        <v>Twente</v>
      </c>
      <c r="AM423" t="s">
        <v>1568</v>
      </c>
      <c r="AN423" t="s">
        <v>2560</v>
      </c>
    </row>
    <row r="424" spans="34:40" ht="11.25" customHeight="1" hidden="1">
      <c r="AH424">
        <v>650</v>
      </c>
      <c r="AI424">
        <v>3113</v>
      </c>
      <c r="AJ424" t="s">
        <v>2113</v>
      </c>
      <c r="AK424">
        <v>3210</v>
      </c>
      <c r="AL424" t="str">
        <f t="shared" si="12"/>
        <v>Rotterdam</v>
      </c>
      <c r="AM424" t="s">
        <v>1569</v>
      </c>
      <c r="AN424" t="s">
        <v>2350</v>
      </c>
    </row>
    <row r="425" spans="34:40" ht="11.25" customHeight="1" hidden="1">
      <c r="AH425">
        <v>650</v>
      </c>
      <c r="AI425">
        <v>3118</v>
      </c>
      <c r="AJ425" t="s">
        <v>24</v>
      </c>
      <c r="AK425">
        <v>3190</v>
      </c>
      <c r="AL425" t="str">
        <f t="shared" si="12"/>
        <v>Delft Westland Oostland</v>
      </c>
      <c r="AM425" t="s">
        <v>1570</v>
      </c>
      <c r="AN425" t="s">
        <v>1755</v>
      </c>
    </row>
    <row r="426" spans="34:40" ht="11.25" customHeight="1" hidden="1">
      <c r="AH426">
        <v>650</v>
      </c>
      <c r="AI426">
        <v>3119</v>
      </c>
      <c r="AJ426" t="s">
        <v>14</v>
      </c>
      <c r="AK426">
        <v>3240</v>
      </c>
      <c r="AL426" t="str">
        <f t="shared" si="12"/>
        <v>Waardenland</v>
      </c>
      <c r="AM426" t="s">
        <v>1571</v>
      </c>
      <c r="AN426" t="s">
        <v>2384</v>
      </c>
    </row>
    <row r="427" spans="34:40" ht="11.25" customHeight="1" hidden="1">
      <c r="AH427">
        <v>650</v>
      </c>
      <c r="AI427">
        <v>3123</v>
      </c>
      <c r="AJ427" t="s">
        <v>2248</v>
      </c>
      <c r="AK427">
        <v>3230</v>
      </c>
      <c r="AL427" t="str">
        <f t="shared" si="12"/>
        <v>Zuid-Hollandse Eilanden</v>
      </c>
      <c r="AM427" t="s">
        <v>1572</v>
      </c>
      <c r="AN427" t="s">
        <v>1756</v>
      </c>
    </row>
    <row r="428" spans="34:40" ht="11.25" customHeight="1" hidden="1">
      <c r="AH428">
        <v>650</v>
      </c>
      <c r="AI428">
        <v>3125</v>
      </c>
      <c r="AJ428" t="s">
        <v>2175</v>
      </c>
      <c r="AK428">
        <v>3070</v>
      </c>
      <c r="AL428" t="str">
        <f t="shared" si="12"/>
        <v>Arnhem</v>
      </c>
      <c r="AM428" t="s">
        <v>1573</v>
      </c>
      <c r="AN428" t="s">
        <v>1700</v>
      </c>
    </row>
    <row r="429" spans="34:40" ht="11.25" customHeight="1" hidden="1">
      <c r="AH429">
        <v>650</v>
      </c>
      <c r="AI429">
        <v>3126</v>
      </c>
      <c r="AJ429" t="s">
        <v>1429</v>
      </c>
      <c r="AK429">
        <v>3180</v>
      </c>
      <c r="AL429" t="str">
        <f t="shared" si="12"/>
        <v>Haaglanden</v>
      </c>
      <c r="AM429" t="s">
        <v>1574</v>
      </c>
      <c r="AN429" t="s">
        <v>2323</v>
      </c>
    </row>
    <row r="430" spans="34:40" ht="11.25" customHeight="1" hidden="1">
      <c r="AH430">
        <v>650</v>
      </c>
      <c r="AI430">
        <v>3130</v>
      </c>
      <c r="AJ430" t="s">
        <v>2140</v>
      </c>
      <c r="AK430">
        <v>3070</v>
      </c>
      <c r="AL430" t="str">
        <f t="shared" si="12"/>
        <v>Arnhem</v>
      </c>
      <c r="AM430" t="s">
        <v>1575</v>
      </c>
      <c r="AN430" t="s">
        <v>1757</v>
      </c>
    </row>
    <row r="431" spans="34:40" ht="11.25" customHeight="1" hidden="1">
      <c r="AH431">
        <v>650</v>
      </c>
      <c r="AI431">
        <v>3132</v>
      </c>
      <c r="AJ431" t="s">
        <v>2175</v>
      </c>
      <c r="AK431">
        <v>3070</v>
      </c>
      <c r="AL431" t="str">
        <f t="shared" si="12"/>
        <v>Arnhem</v>
      </c>
      <c r="AM431" t="s">
        <v>1576</v>
      </c>
      <c r="AN431" t="s">
        <v>1758</v>
      </c>
    </row>
    <row r="432" spans="34:40" ht="11.25" customHeight="1" hidden="1">
      <c r="AH432">
        <v>650</v>
      </c>
      <c r="AI432">
        <v>3137</v>
      </c>
      <c r="AJ432" t="s">
        <v>2130</v>
      </c>
      <c r="AK432">
        <v>3010</v>
      </c>
      <c r="AL432" t="str">
        <f t="shared" si="12"/>
        <v>Groningen</v>
      </c>
      <c r="AM432" t="s">
        <v>1577</v>
      </c>
      <c r="AN432" t="s">
        <v>2330</v>
      </c>
    </row>
    <row r="433" spans="34:40" ht="11.25" customHeight="1" hidden="1">
      <c r="AH433">
        <v>650</v>
      </c>
      <c r="AI433">
        <v>3143</v>
      </c>
      <c r="AJ433" t="s">
        <v>2102</v>
      </c>
      <c r="AK433">
        <v>3270</v>
      </c>
      <c r="AL433" t="str">
        <f t="shared" si="12"/>
        <v>Midden-Brabant</v>
      </c>
      <c r="AM433" t="s">
        <v>1578</v>
      </c>
      <c r="AN433" t="s">
        <v>2326</v>
      </c>
    </row>
    <row r="434" spans="34:40" ht="11.25" customHeight="1" hidden="1">
      <c r="AH434">
        <v>650</v>
      </c>
      <c r="AI434">
        <v>3144</v>
      </c>
      <c r="AJ434" t="s">
        <v>24</v>
      </c>
      <c r="AK434">
        <v>3290</v>
      </c>
      <c r="AL434" t="str">
        <f t="shared" si="12"/>
        <v>Zuidoost-Brabant</v>
      </c>
      <c r="AM434" t="s">
        <v>1579</v>
      </c>
      <c r="AN434" t="s">
        <v>2408</v>
      </c>
    </row>
    <row r="435" spans="34:40" ht="11.25" customHeight="1" hidden="1">
      <c r="AH435">
        <v>650</v>
      </c>
      <c r="AI435">
        <v>3145</v>
      </c>
      <c r="AJ435" t="s">
        <v>2099</v>
      </c>
      <c r="AK435">
        <v>3030</v>
      </c>
      <c r="AL435" t="str">
        <f t="shared" si="12"/>
        <v>Drenthe</v>
      </c>
      <c r="AM435" t="s">
        <v>1580</v>
      </c>
      <c r="AN435" t="s">
        <v>2555</v>
      </c>
    </row>
    <row r="436" spans="34:40" ht="11.25" customHeight="1" hidden="1">
      <c r="AH436">
        <v>650</v>
      </c>
      <c r="AI436">
        <v>3147</v>
      </c>
      <c r="AJ436" t="s">
        <v>2193</v>
      </c>
      <c r="AK436">
        <v>3060</v>
      </c>
      <c r="AL436" t="str">
        <f t="shared" si="12"/>
        <v>Apeldoorn Zutphen E.O.</v>
      </c>
      <c r="AM436" t="s">
        <v>1581</v>
      </c>
      <c r="AN436" t="s">
        <v>2359</v>
      </c>
    </row>
    <row r="437" spans="34:40" ht="11.25" customHeight="1" hidden="1">
      <c r="AH437">
        <v>650</v>
      </c>
      <c r="AI437">
        <v>3149</v>
      </c>
      <c r="AJ437" t="s">
        <v>2248</v>
      </c>
      <c r="AK437">
        <v>3190</v>
      </c>
      <c r="AL437" t="str">
        <f t="shared" si="12"/>
        <v>Delft Westland Oostland</v>
      </c>
      <c r="AM437" t="s">
        <v>1582</v>
      </c>
      <c r="AN437" t="s">
        <v>2535</v>
      </c>
    </row>
    <row r="438" spans="34:40" ht="11.25" customHeight="1" hidden="1">
      <c r="AH438">
        <v>650</v>
      </c>
      <c r="AI438">
        <v>3153</v>
      </c>
      <c r="AJ438" t="s">
        <v>1429</v>
      </c>
      <c r="AK438">
        <v>3061</v>
      </c>
      <c r="AL438" t="str">
        <f t="shared" si="12"/>
        <v>Midden Ijssel</v>
      </c>
      <c r="AM438" t="s">
        <v>1583</v>
      </c>
      <c r="AN438" t="s">
        <v>1733</v>
      </c>
    </row>
    <row r="439" spans="34:40" ht="11.25" customHeight="1" hidden="1">
      <c r="AH439">
        <v>650</v>
      </c>
      <c r="AI439">
        <v>3154</v>
      </c>
      <c r="AJ439" t="s">
        <v>2120</v>
      </c>
      <c r="AK439">
        <v>3290</v>
      </c>
      <c r="AL439" t="str">
        <f t="shared" si="12"/>
        <v>Zuidoost-Brabant</v>
      </c>
      <c r="AM439" t="s">
        <v>1584</v>
      </c>
      <c r="AN439" t="s">
        <v>1709</v>
      </c>
    </row>
    <row r="440" spans="34:40" ht="11.25" customHeight="1" hidden="1">
      <c r="AH440">
        <v>650</v>
      </c>
      <c r="AI440">
        <v>3155</v>
      </c>
      <c r="AJ440" t="s">
        <v>2148</v>
      </c>
      <c r="AK440">
        <v>3030</v>
      </c>
      <c r="AL440" t="str">
        <f t="shared" si="12"/>
        <v>Drenthe</v>
      </c>
      <c r="AM440" t="s">
        <v>1585</v>
      </c>
      <c r="AN440" t="s">
        <v>1759</v>
      </c>
    </row>
    <row r="441" spans="34:40" ht="11.25" customHeight="1" hidden="1">
      <c r="AH441">
        <v>650</v>
      </c>
      <c r="AI441">
        <v>3156</v>
      </c>
      <c r="AJ441" t="s">
        <v>16</v>
      </c>
      <c r="AK441">
        <v>3160</v>
      </c>
      <c r="AL441" t="str">
        <f t="shared" si="12"/>
        <v>Amstelland En De Meerlanden</v>
      </c>
      <c r="AM441" t="s">
        <v>1586</v>
      </c>
      <c r="AN441" t="s">
        <v>2297</v>
      </c>
    </row>
    <row r="442" spans="34:40" ht="11.25" customHeight="1" hidden="1">
      <c r="AH442">
        <v>650</v>
      </c>
      <c r="AI442">
        <v>3160</v>
      </c>
      <c r="AJ442" t="s">
        <v>2102</v>
      </c>
      <c r="AK442">
        <v>3270</v>
      </c>
      <c r="AL442" t="str">
        <f t="shared" si="12"/>
        <v>Midden-Brabant</v>
      </c>
      <c r="AM442" t="s">
        <v>1587</v>
      </c>
      <c r="AN442" t="s">
        <v>2388</v>
      </c>
    </row>
    <row r="443" spans="34:40" ht="11.25" customHeight="1" hidden="1">
      <c r="AH443">
        <v>650</v>
      </c>
      <c r="AI443">
        <v>3161</v>
      </c>
      <c r="AJ443" t="s">
        <v>2102</v>
      </c>
      <c r="AK443">
        <v>3270</v>
      </c>
      <c r="AL443" t="str">
        <f t="shared" si="12"/>
        <v>Midden-Brabant</v>
      </c>
      <c r="AM443" t="s">
        <v>1588</v>
      </c>
      <c r="AN443" t="s">
        <v>2388</v>
      </c>
    </row>
    <row r="444" spans="34:40" ht="11.25" customHeight="1" hidden="1">
      <c r="AH444">
        <v>650</v>
      </c>
      <c r="AI444">
        <v>3163</v>
      </c>
      <c r="AJ444" t="s">
        <v>24</v>
      </c>
      <c r="AK444">
        <v>3260</v>
      </c>
      <c r="AL444" t="str">
        <f t="shared" si="12"/>
        <v>West-Brabant</v>
      </c>
      <c r="AM444" t="s">
        <v>1589</v>
      </c>
      <c r="AN444" t="s">
        <v>1760</v>
      </c>
    </row>
    <row r="445" spans="34:40" ht="11.25" customHeight="1" hidden="1">
      <c r="AH445">
        <v>650</v>
      </c>
      <c r="AI445">
        <v>3169</v>
      </c>
      <c r="AJ445" t="s">
        <v>2226</v>
      </c>
      <c r="AK445">
        <v>3090</v>
      </c>
      <c r="AL445" t="str">
        <f t="shared" si="12"/>
        <v>Utrecht</v>
      </c>
      <c r="AM445" t="s">
        <v>1590</v>
      </c>
      <c r="AN445" t="s">
        <v>2349</v>
      </c>
    </row>
    <row r="446" spans="34:40" ht="11.25" customHeight="1" hidden="1">
      <c r="AH446">
        <v>650</v>
      </c>
      <c r="AI446">
        <v>3171</v>
      </c>
      <c r="AJ446" t="s">
        <v>2123</v>
      </c>
      <c r="AK446">
        <v>3090</v>
      </c>
      <c r="AL446" t="str">
        <f t="shared" si="12"/>
        <v>Utrecht</v>
      </c>
      <c r="AM446" t="s">
        <v>1591</v>
      </c>
      <c r="AN446" t="s">
        <v>1761</v>
      </c>
    </row>
    <row r="447" spans="34:40" ht="11.25" customHeight="1" hidden="1">
      <c r="AH447">
        <v>650</v>
      </c>
      <c r="AI447">
        <v>3176</v>
      </c>
      <c r="AJ447" t="s">
        <v>2109</v>
      </c>
      <c r="AK447">
        <v>3020</v>
      </c>
      <c r="AL447" t="str">
        <f t="shared" si="12"/>
        <v>Friesland</v>
      </c>
      <c r="AM447" t="s">
        <v>1592</v>
      </c>
      <c r="AN447" t="s">
        <v>1762</v>
      </c>
    </row>
    <row r="448" spans="34:40" ht="11.25" customHeight="1" hidden="1">
      <c r="AH448">
        <v>650</v>
      </c>
      <c r="AI448">
        <v>3177</v>
      </c>
      <c r="AJ448" t="s">
        <v>2175</v>
      </c>
      <c r="AK448">
        <v>3180</v>
      </c>
      <c r="AL448" t="str">
        <f t="shared" si="12"/>
        <v>Haaglanden</v>
      </c>
      <c r="AM448" t="s">
        <v>1593</v>
      </c>
      <c r="AN448" t="s">
        <v>2323</v>
      </c>
    </row>
    <row r="449" spans="34:40" ht="11.25" customHeight="1" hidden="1">
      <c r="AH449">
        <v>650</v>
      </c>
      <c r="AI449">
        <v>3179</v>
      </c>
      <c r="AJ449" t="s">
        <v>2226</v>
      </c>
      <c r="AK449">
        <v>3090</v>
      </c>
      <c r="AL449" t="str">
        <f t="shared" si="12"/>
        <v>Utrecht</v>
      </c>
      <c r="AM449" t="s">
        <v>1594</v>
      </c>
      <c r="AN449" t="s">
        <v>1743</v>
      </c>
    </row>
    <row r="450" spans="34:40" ht="11.25" customHeight="1" hidden="1">
      <c r="AH450">
        <v>650</v>
      </c>
      <c r="AI450">
        <v>3181</v>
      </c>
      <c r="AJ450" t="s">
        <v>2099</v>
      </c>
      <c r="AK450">
        <v>3020</v>
      </c>
      <c r="AL450" t="str">
        <f t="shared" si="12"/>
        <v>Friesland</v>
      </c>
      <c r="AM450" t="s">
        <v>1595</v>
      </c>
      <c r="AN450" t="s">
        <v>1763</v>
      </c>
    </row>
    <row r="451" spans="34:40" ht="11.25" customHeight="1" hidden="1">
      <c r="AH451">
        <v>650</v>
      </c>
      <c r="AI451">
        <v>3182</v>
      </c>
      <c r="AJ451" t="s">
        <v>20</v>
      </c>
      <c r="AK451">
        <v>3040</v>
      </c>
      <c r="AL451" t="str">
        <f t="shared" si="12"/>
        <v>Zwolle</v>
      </c>
      <c r="AM451" t="s">
        <v>1596</v>
      </c>
      <c r="AN451" t="s">
        <v>2290</v>
      </c>
    </row>
    <row r="452" spans="34:40" ht="11.25" customHeight="1" hidden="1">
      <c r="AH452">
        <v>650</v>
      </c>
      <c r="AI452">
        <v>3183</v>
      </c>
      <c r="AJ452" t="s">
        <v>2120</v>
      </c>
      <c r="AK452">
        <v>3260</v>
      </c>
      <c r="AL452" t="str">
        <f t="shared" si="12"/>
        <v>West-Brabant</v>
      </c>
      <c r="AM452" t="s">
        <v>1597</v>
      </c>
      <c r="AN452" t="s">
        <v>1764</v>
      </c>
    </row>
    <row r="453" spans="34:40" ht="11.25" customHeight="1" hidden="1">
      <c r="AH453">
        <v>650</v>
      </c>
      <c r="AI453">
        <v>3186</v>
      </c>
      <c r="AJ453" t="s">
        <v>2109</v>
      </c>
      <c r="AK453">
        <v>3020</v>
      </c>
      <c r="AL453" t="str">
        <f aca="true" t="shared" si="13" ref="AL453:AL516">VLOOKUP(AK453,$AP$4:$AQ$35,2,FALSE)</f>
        <v>Friesland</v>
      </c>
      <c r="AM453" t="s">
        <v>1598</v>
      </c>
      <c r="AN453" t="s">
        <v>2548</v>
      </c>
    </row>
    <row r="454" spans="34:40" ht="11.25" customHeight="1" hidden="1">
      <c r="AH454">
        <v>650</v>
      </c>
      <c r="AI454">
        <v>3187</v>
      </c>
      <c r="AJ454" t="s">
        <v>2123</v>
      </c>
      <c r="AK454">
        <v>3250</v>
      </c>
      <c r="AL454" t="str">
        <f t="shared" si="13"/>
        <v>Zeeland</v>
      </c>
      <c r="AM454" t="s">
        <v>1599</v>
      </c>
      <c r="AN454" t="s">
        <v>2405</v>
      </c>
    </row>
    <row r="455" spans="34:40" ht="11.25" customHeight="1" hidden="1">
      <c r="AH455">
        <v>650</v>
      </c>
      <c r="AI455">
        <v>3190</v>
      </c>
      <c r="AJ455" t="s">
        <v>2102</v>
      </c>
      <c r="AK455">
        <v>3090</v>
      </c>
      <c r="AL455" t="str">
        <f t="shared" si="13"/>
        <v>Utrecht</v>
      </c>
      <c r="AM455" t="s">
        <v>1600</v>
      </c>
      <c r="AN455" t="s">
        <v>1765</v>
      </c>
    </row>
    <row r="456" spans="34:40" ht="11.25" customHeight="1" hidden="1">
      <c r="AH456">
        <v>650</v>
      </c>
      <c r="AI456">
        <v>3192</v>
      </c>
      <c r="AJ456" t="s">
        <v>2248</v>
      </c>
      <c r="AK456">
        <v>3120</v>
      </c>
      <c r="AL456" t="str">
        <f t="shared" si="13"/>
        <v>Noord-Holland Noord</v>
      </c>
      <c r="AM456" t="s">
        <v>1601</v>
      </c>
      <c r="AN456" t="s">
        <v>2386</v>
      </c>
    </row>
    <row r="457" spans="34:40" ht="11.25" customHeight="1" hidden="1">
      <c r="AH457">
        <v>650</v>
      </c>
      <c r="AI457">
        <v>3195</v>
      </c>
      <c r="AJ457" t="s">
        <v>2118</v>
      </c>
      <c r="AK457">
        <v>3130</v>
      </c>
      <c r="AL457" t="str">
        <f t="shared" si="13"/>
        <v>Kennemerland</v>
      </c>
      <c r="AM457" t="s">
        <v>1602</v>
      </c>
      <c r="AN457" t="s">
        <v>1766</v>
      </c>
    </row>
    <row r="458" spans="34:40" ht="11.25" customHeight="1" hidden="1">
      <c r="AH458">
        <v>650</v>
      </c>
      <c r="AI458">
        <v>3197</v>
      </c>
      <c r="AJ458" t="s">
        <v>2099</v>
      </c>
      <c r="AK458">
        <v>3040</v>
      </c>
      <c r="AL458" t="str">
        <f t="shared" si="13"/>
        <v>Zwolle</v>
      </c>
      <c r="AM458" t="s">
        <v>1603</v>
      </c>
      <c r="AN458" t="s">
        <v>2409</v>
      </c>
    </row>
    <row r="459" spans="34:40" ht="11.25" customHeight="1" hidden="1">
      <c r="AH459">
        <v>650</v>
      </c>
      <c r="AI459">
        <v>3198</v>
      </c>
      <c r="AJ459" t="s">
        <v>2099</v>
      </c>
      <c r="AK459">
        <v>3090</v>
      </c>
      <c r="AL459" t="str">
        <f t="shared" si="13"/>
        <v>Utrecht</v>
      </c>
      <c r="AM459" t="s">
        <v>1604</v>
      </c>
      <c r="AN459" t="s">
        <v>2348</v>
      </c>
    </row>
    <row r="460" spans="34:40" ht="11.25" customHeight="1" hidden="1">
      <c r="AH460">
        <v>650</v>
      </c>
      <c r="AI460">
        <v>3200</v>
      </c>
      <c r="AJ460" t="s">
        <v>2111</v>
      </c>
      <c r="AK460">
        <v>3250</v>
      </c>
      <c r="AL460" t="str">
        <f t="shared" si="13"/>
        <v>Zeeland</v>
      </c>
      <c r="AM460" t="s">
        <v>1605</v>
      </c>
      <c r="AN460" t="s">
        <v>2405</v>
      </c>
    </row>
    <row r="461" spans="34:40" ht="11.25" customHeight="1" hidden="1">
      <c r="AH461">
        <v>650</v>
      </c>
      <c r="AI461">
        <v>3201</v>
      </c>
      <c r="AJ461" t="s">
        <v>20</v>
      </c>
      <c r="AK461">
        <v>3060</v>
      </c>
      <c r="AL461" t="str">
        <f t="shared" si="13"/>
        <v>Apeldoorn Zutphen E.O.</v>
      </c>
      <c r="AM461" t="s">
        <v>1606</v>
      </c>
      <c r="AN461" t="s">
        <v>2359</v>
      </c>
    </row>
    <row r="462" spans="34:40" ht="11.25" customHeight="1" hidden="1">
      <c r="AH462">
        <v>650</v>
      </c>
      <c r="AI462">
        <v>3203</v>
      </c>
      <c r="AJ462" t="s">
        <v>24</v>
      </c>
      <c r="AK462">
        <v>3290</v>
      </c>
      <c r="AL462" t="str">
        <f t="shared" si="13"/>
        <v>Zuidoost-Brabant</v>
      </c>
      <c r="AM462" t="s">
        <v>1607</v>
      </c>
      <c r="AN462" t="s">
        <v>1750</v>
      </c>
    </row>
    <row r="463" spans="34:40" ht="11.25" customHeight="1" hidden="1">
      <c r="AH463">
        <v>650</v>
      </c>
      <c r="AI463">
        <v>3207</v>
      </c>
      <c r="AJ463" t="s">
        <v>2109</v>
      </c>
      <c r="AK463">
        <v>3120</v>
      </c>
      <c r="AL463" t="str">
        <f t="shared" si="13"/>
        <v>Noord-Holland Noord</v>
      </c>
      <c r="AM463" t="s">
        <v>1608</v>
      </c>
      <c r="AN463" t="s">
        <v>1767</v>
      </c>
    </row>
    <row r="464" spans="34:40" ht="11.25" customHeight="1" hidden="1">
      <c r="AH464">
        <v>650</v>
      </c>
      <c r="AI464">
        <v>3211</v>
      </c>
      <c r="AJ464" t="s">
        <v>2099</v>
      </c>
      <c r="AK464">
        <v>3310</v>
      </c>
      <c r="AL464" t="str">
        <f t="shared" si="13"/>
        <v>Zuid-Limburg</v>
      </c>
      <c r="AM464" t="s">
        <v>1609</v>
      </c>
      <c r="AN464" t="s">
        <v>1768</v>
      </c>
    </row>
    <row r="465" spans="34:40" ht="11.25" customHeight="1" hidden="1">
      <c r="AH465">
        <v>650</v>
      </c>
      <c r="AI465">
        <v>3214</v>
      </c>
      <c r="AJ465" t="s">
        <v>24</v>
      </c>
      <c r="AK465">
        <v>3180</v>
      </c>
      <c r="AL465" t="str">
        <f t="shared" si="13"/>
        <v>Haaglanden</v>
      </c>
      <c r="AM465" t="s">
        <v>1610</v>
      </c>
      <c r="AN465" t="s">
        <v>2323</v>
      </c>
    </row>
    <row r="466" spans="34:40" ht="11.25" customHeight="1" hidden="1">
      <c r="AH466">
        <v>650</v>
      </c>
      <c r="AI466">
        <v>3216</v>
      </c>
      <c r="AJ466" t="s">
        <v>2113</v>
      </c>
      <c r="AK466">
        <v>3170</v>
      </c>
      <c r="AL466" t="str">
        <f t="shared" si="13"/>
        <v>Zuid Holland Noord</v>
      </c>
      <c r="AM466" t="s">
        <v>1611</v>
      </c>
      <c r="AN466" t="s">
        <v>2299</v>
      </c>
    </row>
    <row r="467" spans="34:40" ht="11.25" customHeight="1" hidden="1">
      <c r="AH467">
        <v>650</v>
      </c>
      <c r="AI467">
        <v>3217</v>
      </c>
      <c r="AJ467" t="s">
        <v>2248</v>
      </c>
      <c r="AK467">
        <v>3170</v>
      </c>
      <c r="AL467" t="str">
        <f t="shared" si="13"/>
        <v>Zuid Holland Noord</v>
      </c>
      <c r="AM467" t="s">
        <v>1612</v>
      </c>
      <c r="AN467" t="s">
        <v>1769</v>
      </c>
    </row>
    <row r="468" spans="34:40" ht="11.25" customHeight="1" hidden="1">
      <c r="AH468">
        <v>650</v>
      </c>
      <c r="AI468">
        <v>3218</v>
      </c>
      <c r="AJ468" t="s">
        <v>2140</v>
      </c>
      <c r="AK468">
        <v>3210</v>
      </c>
      <c r="AL468" t="str">
        <f t="shared" si="13"/>
        <v>Rotterdam</v>
      </c>
      <c r="AM468" t="s">
        <v>1613</v>
      </c>
      <c r="AN468" t="s">
        <v>2324</v>
      </c>
    </row>
    <row r="469" spans="34:40" ht="11.25" customHeight="1" hidden="1">
      <c r="AH469">
        <v>650</v>
      </c>
      <c r="AI469">
        <v>3219</v>
      </c>
      <c r="AJ469" t="s">
        <v>18</v>
      </c>
      <c r="AK469">
        <v>3040</v>
      </c>
      <c r="AL469" t="str">
        <f t="shared" si="13"/>
        <v>Zwolle</v>
      </c>
      <c r="AM469" t="s">
        <v>1614</v>
      </c>
      <c r="AN469" t="s">
        <v>2379</v>
      </c>
    </row>
    <row r="470" spans="34:40" ht="11.25" customHeight="1" hidden="1">
      <c r="AH470">
        <v>650</v>
      </c>
      <c r="AI470">
        <v>3221</v>
      </c>
      <c r="AJ470" t="s">
        <v>24</v>
      </c>
      <c r="AK470">
        <v>3070</v>
      </c>
      <c r="AL470" t="str">
        <f t="shared" si="13"/>
        <v>Arnhem</v>
      </c>
      <c r="AM470" t="s">
        <v>1615</v>
      </c>
      <c r="AN470" t="s">
        <v>1770</v>
      </c>
    </row>
    <row r="471" spans="34:40" ht="11.25" customHeight="1" hidden="1">
      <c r="AH471">
        <v>650</v>
      </c>
      <c r="AI471">
        <v>3225</v>
      </c>
      <c r="AJ471" t="s">
        <v>2248</v>
      </c>
      <c r="AK471">
        <v>3170</v>
      </c>
      <c r="AL471" t="str">
        <f t="shared" si="13"/>
        <v>Zuid Holland Noord</v>
      </c>
      <c r="AM471" t="s">
        <v>1616</v>
      </c>
      <c r="AN471" t="s">
        <v>1771</v>
      </c>
    </row>
    <row r="472" spans="34:40" ht="11.25" customHeight="1" hidden="1">
      <c r="AH472">
        <v>650</v>
      </c>
      <c r="AI472">
        <v>3228</v>
      </c>
      <c r="AJ472" t="s">
        <v>20</v>
      </c>
      <c r="AK472">
        <v>3030</v>
      </c>
      <c r="AL472" t="str">
        <f t="shared" si="13"/>
        <v>Drenthe</v>
      </c>
      <c r="AM472" t="s">
        <v>1617</v>
      </c>
      <c r="AN472" t="s">
        <v>2415</v>
      </c>
    </row>
    <row r="473" spans="34:40" ht="11.25" customHeight="1" hidden="1">
      <c r="AH473">
        <v>650</v>
      </c>
      <c r="AI473">
        <v>3229</v>
      </c>
      <c r="AJ473" t="s">
        <v>20</v>
      </c>
      <c r="AK473">
        <v>3060</v>
      </c>
      <c r="AL473" t="str">
        <f t="shared" si="13"/>
        <v>Apeldoorn Zutphen E.O.</v>
      </c>
      <c r="AM473" t="s">
        <v>1618</v>
      </c>
      <c r="AN473" t="s">
        <v>1772</v>
      </c>
    </row>
    <row r="474" spans="34:40" ht="11.25" customHeight="1" hidden="1">
      <c r="AH474">
        <v>650</v>
      </c>
      <c r="AI474">
        <v>3230</v>
      </c>
      <c r="AJ474" t="s">
        <v>2118</v>
      </c>
      <c r="AK474">
        <v>3130</v>
      </c>
      <c r="AL474" t="str">
        <f t="shared" si="13"/>
        <v>Kennemerland</v>
      </c>
      <c r="AM474" t="s">
        <v>1619</v>
      </c>
      <c r="AN474" t="s">
        <v>2539</v>
      </c>
    </row>
    <row r="475" spans="34:40" ht="11.25" customHeight="1" hidden="1">
      <c r="AH475">
        <v>650</v>
      </c>
      <c r="AI475">
        <v>3232</v>
      </c>
      <c r="AJ475" t="s">
        <v>2226</v>
      </c>
      <c r="AK475">
        <v>3090</v>
      </c>
      <c r="AL475" t="str">
        <f t="shared" si="13"/>
        <v>Utrecht</v>
      </c>
      <c r="AM475" t="s">
        <v>1620</v>
      </c>
      <c r="AN475" t="s">
        <v>1773</v>
      </c>
    </row>
    <row r="476" spans="34:40" ht="11.25" customHeight="1" hidden="1">
      <c r="AH476">
        <v>650</v>
      </c>
      <c r="AI476">
        <v>3233</v>
      </c>
      <c r="AJ476" t="s">
        <v>2175</v>
      </c>
      <c r="AK476">
        <v>3240</v>
      </c>
      <c r="AL476" t="str">
        <f t="shared" si="13"/>
        <v>Waardenland</v>
      </c>
      <c r="AM476" t="s">
        <v>1621</v>
      </c>
      <c r="AN476" t="s">
        <v>2484</v>
      </c>
    </row>
    <row r="477" spans="34:40" ht="11.25" customHeight="1" hidden="1">
      <c r="AH477">
        <v>650</v>
      </c>
      <c r="AI477">
        <v>3234</v>
      </c>
      <c r="AJ477" t="s">
        <v>14</v>
      </c>
      <c r="AK477">
        <v>3010</v>
      </c>
      <c r="AL477" t="str">
        <f t="shared" si="13"/>
        <v>Groningen</v>
      </c>
      <c r="AM477" t="s">
        <v>1622</v>
      </c>
      <c r="AN477" t="s">
        <v>2458</v>
      </c>
    </row>
    <row r="478" spans="34:40" ht="11.25" customHeight="1" hidden="1">
      <c r="AH478">
        <v>650</v>
      </c>
      <c r="AI478">
        <v>3245</v>
      </c>
      <c r="AJ478" t="s">
        <v>2175</v>
      </c>
      <c r="AK478">
        <v>3070</v>
      </c>
      <c r="AL478" t="str">
        <f t="shared" si="13"/>
        <v>Arnhem</v>
      </c>
      <c r="AM478" t="s">
        <v>1623</v>
      </c>
      <c r="AN478" t="s">
        <v>1774</v>
      </c>
    </row>
    <row r="479" spans="34:40" ht="11.25" customHeight="1" hidden="1">
      <c r="AH479">
        <v>650</v>
      </c>
      <c r="AI479">
        <v>3250</v>
      </c>
      <c r="AJ479" t="s">
        <v>2248</v>
      </c>
      <c r="AK479">
        <v>3100</v>
      </c>
      <c r="AL479" t="str">
        <f t="shared" si="13"/>
        <v>Flevoland</v>
      </c>
      <c r="AM479" t="s">
        <v>1624</v>
      </c>
      <c r="AN479" t="s">
        <v>2380</v>
      </c>
    </row>
    <row r="480" spans="34:40" ht="11.25" customHeight="1" hidden="1">
      <c r="AH480">
        <v>650</v>
      </c>
      <c r="AI480">
        <v>3251</v>
      </c>
      <c r="AJ480" t="s">
        <v>2118</v>
      </c>
      <c r="AK480">
        <v>3130</v>
      </c>
      <c r="AL480" t="str">
        <f t="shared" si="13"/>
        <v>Kennemerland</v>
      </c>
      <c r="AM480" t="s">
        <v>1625</v>
      </c>
      <c r="AN480" t="s">
        <v>2539</v>
      </c>
    </row>
    <row r="481" spans="34:40" ht="11.25" customHeight="1" hidden="1">
      <c r="AH481">
        <v>650</v>
      </c>
      <c r="AI481">
        <v>3259</v>
      </c>
      <c r="AJ481" t="s">
        <v>2248</v>
      </c>
      <c r="AK481">
        <v>3230</v>
      </c>
      <c r="AL481" t="str">
        <f t="shared" si="13"/>
        <v>Zuid-Hollandse Eilanden</v>
      </c>
      <c r="AM481" t="s">
        <v>1626</v>
      </c>
      <c r="AN481" t="s">
        <v>1775</v>
      </c>
    </row>
    <row r="482" spans="34:40" ht="11.25" customHeight="1" hidden="1">
      <c r="AH482">
        <v>650</v>
      </c>
      <c r="AI482">
        <v>3262</v>
      </c>
      <c r="AJ482" t="s">
        <v>2118</v>
      </c>
      <c r="AK482">
        <v>3070</v>
      </c>
      <c r="AL482" t="str">
        <f t="shared" si="13"/>
        <v>Arnhem</v>
      </c>
      <c r="AM482" t="s">
        <v>1627</v>
      </c>
      <c r="AN482" t="s">
        <v>1776</v>
      </c>
    </row>
    <row r="483" spans="34:40" ht="11.25" customHeight="1" hidden="1">
      <c r="AH483">
        <v>650</v>
      </c>
      <c r="AI483">
        <v>3263</v>
      </c>
      <c r="AJ483" t="s">
        <v>2116</v>
      </c>
      <c r="AK483">
        <v>3120</v>
      </c>
      <c r="AL483" t="str">
        <f t="shared" si="13"/>
        <v>Noord-Holland Noord</v>
      </c>
      <c r="AM483" t="s">
        <v>1628</v>
      </c>
      <c r="AN483" t="s">
        <v>1777</v>
      </c>
    </row>
    <row r="484" spans="34:40" ht="11.25" customHeight="1" hidden="1">
      <c r="AH484">
        <v>650</v>
      </c>
      <c r="AI484">
        <v>3265</v>
      </c>
      <c r="AJ484" t="s">
        <v>2248</v>
      </c>
      <c r="AK484">
        <v>3100</v>
      </c>
      <c r="AL484" t="str">
        <f t="shared" si="13"/>
        <v>Flevoland</v>
      </c>
      <c r="AM484" t="s">
        <v>1629</v>
      </c>
      <c r="AN484" t="s">
        <v>1778</v>
      </c>
    </row>
    <row r="485" spans="34:40" ht="11.25" customHeight="1" hidden="1">
      <c r="AH485">
        <v>650</v>
      </c>
      <c r="AI485">
        <v>3268</v>
      </c>
      <c r="AJ485" t="s">
        <v>2202</v>
      </c>
      <c r="AK485">
        <v>3120</v>
      </c>
      <c r="AL485" t="str">
        <f t="shared" si="13"/>
        <v>Noord-Holland Noord</v>
      </c>
      <c r="AM485" t="s">
        <v>1630</v>
      </c>
      <c r="AN485" t="s">
        <v>1779</v>
      </c>
    </row>
    <row r="486" spans="34:40" ht="11.25" customHeight="1" hidden="1">
      <c r="AH486">
        <v>650</v>
      </c>
      <c r="AI486">
        <v>4010</v>
      </c>
      <c r="AJ486" t="s">
        <v>2118</v>
      </c>
      <c r="AK486">
        <v>3050</v>
      </c>
      <c r="AL486" t="str">
        <f t="shared" si="13"/>
        <v>Twente</v>
      </c>
      <c r="AM486" t="s">
        <v>1631</v>
      </c>
      <c r="AN486" t="s">
        <v>2560</v>
      </c>
    </row>
    <row r="487" spans="34:40" ht="11.25" customHeight="1" hidden="1">
      <c r="AH487">
        <v>650</v>
      </c>
      <c r="AI487">
        <v>4040</v>
      </c>
      <c r="AJ487" t="s">
        <v>2109</v>
      </c>
      <c r="AK487">
        <v>3090</v>
      </c>
      <c r="AL487" t="str">
        <f t="shared" si="13"/>
        <v>Utrecht</v>
      </c>
      <c r="AM487" t="s">
        <v>1632</v>
      </c>
      <c r="AN487" t="s">
        <v>2334</v>
      </c>
    </row>
    <row r="488" spans="34:40" ht="11.25" customHeight="1" hidden="1">
      <c r="AH488">
        <v>650</v>
      </c>
      <c r="AI488">
        <v>4061</v>
      </c>
      <c r="AJ488" t="s">
        <v>2123</v>
      </c>
      <c r="AK488">
        <v>3160</v>
      </c>
      <c r="AL488" t="str">
        <f t="shared" si="13"/>
        <v>Amstelland En De Meerlanden</v>
      </c>
      <c r="AM488" t="s">
        <v>1633</v>
      </c>
      <c r="AN488" t="s">
        <v>2297</v>
      </c>
    </row>
    <row r="489" spans="34:40" ht="11.25" customHeight="1" hidden="1">
      <c r="AH489">
        <v>650</v>
      </c>
      <c r="AI489">
        <v>4070</v>
      </c>
      <c r="AJ489" t="s">
        <v>2116</v>
      </c>
      <c r="AK489">
        <v>3150</v>
      </c>
      <c r="AL489" t="str">
        <f t="shared" si="13"/>
        <v>Amsterdam</v>
      </c>
      <c r="AM489" t="s">
        <v>1634</v>
      </c>
      <c r="AN489" t="s">
        <v>2371</v>
      </c>
    </row>
    <row r="490" spans="34:40" ht="11.25" customHeight="1" hidden="1">
      <c r="AH490">
        <v>650</v>
      </c>
      <c r="AI490">
        <v>4085</v>
      </c>
      <c r="AJ490" t="s">
        <v>2193</v>
      </c>
      <c r="AK490">
        <v>3150</v>
      </c>
      <c r="AL490" t="str">
        <f t="shared" si="13"/>
        <v>Amsterdam</v>
      </c>
      <c r="AM490" t="s">
        <v>1635</v>
      </c>
      <c r="AN490" t="s">
        <v>2371</v>
      </c>
    </row>
    <row r="491" spans="34:40" ht="11.25" customHeight="1" hidden="1">
      <c r="AH491">
        <v>650</v>
      </c>
      <c r="AI491">
        <v>4095</v>
      </c>
      <c r="AJ491" t="s">
        <v>2116</v>
      </c>
      <c r="AK491">
        <v>3150</v>
      </c>
      <c r="AL491" t="str">
        <f t="shared" si="13"/>
        <v>Amsterdam</v>
      </c>
      <c r="AM491" t="s">
        <v>1636</v>
      </c>
      <c r="AN491" t="s">
        <v>2311</v>
      </c>
    </row>
    <row r="492" spans="34:40" ht="11.25" customHeight="1" hidden="1">
      <c r="AH492">
        <v>650</v>
      </c>
      <c r="AI492">
        <v>4110</v>
      </c>
      <c r="AJ492" t="s">
        <v>2226</v>
      </c>
      <c r="AK492">
        <v>3090</v>
      </c>
      <c r="AL492" t="str">
        <f t="shared" si="13"/>
        <v>Utrecht</v>
      </c>
      <c r="AM492" t="s">
        <v>1637</v>
      </c>
      <c r="AN492" t="s">
        <v>2381</v>
      </c>
    </row>
    <row r="493" spans="34:40" ht="11.25" customHeight="1" hidden="1">
      <c r="AH493">
        <v>650</v>
      </c>
      <c r="AI493">
        <v>4140</v>
      </c>
      <c r="AJ493" t="s">
        <v>16</v>
      </c>
      <c r="AK493">
        <v>3150</v>
      </c>
      <c r="AL493" t="str">
        <f t="shared" si="13"/>
        <v>Amsterdam</v>
      </c>
      <c r="AM493" t="s">
        <v>1638</v>
      </c>
      <c r="AN493" t="s">
        <v>2371</v>
      </c>
    </row>
    <row r="494" spans="34:40" ht="11.25" customHeight="1" hidden="1">
      <c r="AH494">
        <v>650</v>
      </c>
      <c r="AI494">
        <v>4280</v>
      </c>
      <c r="AJ494" t="s">
        <v>2175</v>
      </c>
      <c r="AK494">
        <v>3070</v>
      </c>
      <c r="AL494" t="str">
        <f t="shared" si="13"/>
        <v>Arnhem</v>
      </c>
      <c r="AM494" t="s">
        <v>1639</v>
      </c>
      <c r="AN494" t="s">
        <v>2283</v>
      </c>
    </row>
    <row r="495" spans="34:40" ht="11.25" customHeight="1" hidden="1">
      <c r="AH495">
        <v>650</v>
      </c>
      <c r="AI495">
        <v>4290</v>
      </c>
      <c r="AJ495" t="s">
        <v>2140</v>
      </c>
      <c r="AK495">
        <v>3070</v>
      </c>
      <c r="AL495" t="str">
        <f t="shared" si="13"/>
        <v>Arnhem</v>
      </c>
      <c r="AM495" t="s">
        <v>1640</v>
      </c>
      <c r="AN495" t="s">
        <v>2283</v>
      </c>
    </row>
    <row r="496" spans="34:40" ht="11.25" customHeight="1" hidden="1">
      <c r="AH496">
        <v>650</v>
      </c>
      <c r="AI496">
        <v>4291</v>
      </c>
      <c r="AJ496" t="s">
        <v>24</v>
      </c>
      <c r="AK496">
        <v>3070</v>
      </c>
      <c r="AL496" t="str">
        <f t="shared" si="13"/>
        <v>Arnhem</v>
      </c>
      <c r="AM496" t="s">
        <v>1641</v>
      </c>
      <c r="AN496" t="s">
        <v>2283</v>
      </c>
    </row>
    <row r="497" spans="34:40" ht="11.25" customHeight="1" hidden="1">
      <c r="AH497">
        <v>650</v>
      </c>
      <c r="AI497">
        <v>4305</v>
      </c>
      <c r="AJ497" t="s">
        <v>2109</v>
      </c>
      <c r="AK497">
        <v>3030</v>
      </c>
      <c r="AL497" t="str">
        <f t="shared" si="13"/>
        <v>Drenthe</v>
      </c>
      <c r="AM497" t="s">
        <v>1642</v>
      </c>
      <c r="AN497" t="s">
        <v>2415</v>
      </c>
    </row>
    <row r="498" spans="34:40" ht="11.25" customHeight="1" hidden="1">
      <c r="AH498">
        <v>650</v>
      </c>
      <c r="AI498">
        <v>4337</v>
      </c>
      <c r="AJ498" t="s">
        <v>2202</v>
      </c>
      <c r="AK498">
        <v>3030</v>
      </c>
      <c r="AL498" t="str">
        <f t="shared" si="13"/>
        <v>Drenthe</v>
      </c>
      <c r="AM498" t="s">
        <v>1643</v>
      </c>
      <c r="AN498" t="s">
        <v>2554</v>
      </c>
    </row>
    <row r="499" spans="34:40" ht="11.25" customHeight="1" hidden="1">
      <c r="AH499">
        <v>650</v>
      </c>
      <c r="AI499">
        <v>4360</v>
      </c>
      <c r="AJ499" t="s">
        <v>2109</v>
      </c>
      <c r="AK499">
        <v>3120</v>
      </c>
      <c r="AL499" t="str">
        <f t="shared" si="13"/>
        <v>Noord-Holland Noord</v>
      </c>
      <c r="AM499" t="s">
        <v>1644</v>
      </c>
      <c r="AN499" t="s">
        <v>2305</v>
      </c>
    </row>
    <row r="500" spans="34:40" ht="11.25" customHeight="1" hidden="1">
      <c r="AH500">
        <v>650</v>
      </c>
      <c r="AI500">
        <v>4365</v>
      </c>
      <c r="AJ500" t="s">
        <v>2109</v>
      </c>
      <c r="AK500">
        <v>3090</v>
      </c>
      <c r="AL500" t="str">
        <f t="shared" si="13"/>
        <v>Utrecht</v>
      </c>
      <c r="AM500" t="s">
        <v>1645</v>
      </c>
      <c r="AN500" t="s">
        <v>320</v>
      </c>
    </row>
    <row r="501" spans="34:40" ht="11.25" customHeight="1" hidden="1">
      <c r="AH501">
        <v>650</v>
      </c>
      <c r="AI501">
        <v>4436</v>
      </c>
      <c r="AJ501" t="s">
        <v>2109</v>
      </c>
      <c r="AK501">
        <v>3120</v>
      </c>
      <c r="AL501" t="str">
        <f t="shared" si="13"/>
        <v>Noord-Holland Noord</v>
      </c>
      <c r="AM501" t="s">
        <v>1646</v>
      </c>
      <c r="AN501" t="s">
        <v>1650</v>
      </c>
    </row>
    <row r="502" spans="34:40" ht="11.25" customHeight="1" hidden="1">
      <c r="AH502">
        <v>650</v>
      </c>
      <c r="AI502">
        <v>4494</v>
      </c>
      <c r="AJ502" t="s">
        <v>2140</v>
      </c>
      <c r="AK502">
        <v>3070</v>
      </c>
      <c r="AL502" t="str">
        <f t="shared" si="13"/>
        <v>Arnhem</v>
      </c>
      <c r="AM502" t="s">
        <v>1006</v>
      </c>
      <c r="AN502" t="s">
        <v>1725</v>
      </c>
    </row>
    <row r="503" spans="34:40" ht="11.25" customHeight="1" hidden="1">
      <c r="AH503">
        <v>650</v>
      </c>
      <c r="AI503">
        <v>4520</v>
      </c>
      <c r="AJ503" t="s">
        <v>2193</v>
      </c>
      <c r="AK503">
        <v>3240</v>
      </c>
      <c r="AL503" t="str">
        <f t="shared" si="13"/>
        <v>Waardenland</v>
      </c>
      <c r="AM503" t="s">
        <v>1007</v>
      </c>
      <c r="AN503" t="s">
        <v>2396</v>
      </c>
    </row>
    <row r="504" spans="34:40" ht="11.25" customHeight="1" hidden="1">
      <c r="AH504">
        <v>650</v>
      </c>
      <c r="AI504">
        <v>4540</v>
      </c>
      <c r="AJ504" t="s">
        <v>2109</v>
      </c>
      <c r="AK504">
        <v>3020</v>
      </c>
      <c r="AL504" t="str">
        <f t="shared" si="13"/>
        <v>Friesland</v>
      </c>
      <c r="AM504" t="s">
        <v>1008</v>
      </c>
      <c r="AN504" t="s">
        <v>2548</v>
      </c>
    </row>
    <row r="505" spans="34:40" ht="11.25" customHeight="1" hidden="1">
      <c r="AH505">
        <v>650</v>
      </c>
      <c r="AI505">
        <v>4650</v>
      </c>
      <c r="AJ505" t="s">
        <v>2123</v>
      </c>
      <c r="AK505">
        <v>3240</v>
      </c>
      <c r="AL505" t="str">
        <f t="shared" si="13"/>
        <v>Waardenland</v>
      </c>
      <c r="AM505" t="s">
        <v>1009</v>
      </c>
      <c r="AN505" t="s">
        <v>2373</v>
      </c>
    </row>
    <row r="506" spans="34:40" ht="11.25" customHeight="1" hidden="1">
      <c r="AH506">
        <v>650</v>
      </c>
      <c r="AI506">
        <v>4665</v>
      </c>
      <c r="AJ506" t="s">
        <v>14</v>
      </c>
      <c r="AK506">
        <v>3180</v>
      </c>
      <c r="AL506" t="str">
        <f t="shared" si="13"/>
        <v>Haaglanden</v>
      </c>
      <c r="AM506" t="s">
        <v>1010</v>
      </c>
      <c r="AN506" t="s">
        <v>2323</v>
      </c>
    </row>
    <row r="507" spans="34:40" ht="11.25" customHeight="1" hidden="1">
      <c r="AH507">
        <v>650</v>
      </c>
      <c r="AI507">
        <v>4860</v>
      </c>
      <c r="AJ507" t="s">
        <v>24</v>
      </c>
      <c r="AK507">
        <v>3180</v>
      </c>
      <c r="AL507" t="str">
        <f t="shared" si="13"/>
        <v>Haaglanden</v>
      </c>
      <c r="AM507" t="s">
        <v>1011</v>
      </c>
      <c r="AN507" t="s">
        <v>2323</v>
      </c>
    </row>
    <row r="508" spans="34:40" ht="11.25" customHeight="1" hidden="1">
      <c r="AH508">
        <v>650</v>
      </c>
      <c r="AI508">
        <v>4915</v>
      </c>
      <c r="AJ508" t="s">
        <v>24</v>
      </c>
      <c r="AK508">
        <v>3180</v>
      </c>
      <c r="AL508" t="str">
        <f t="shared" si="13"/>
        <v>Haaglanden</v>
      </c>
      <c r="AM508" t="s">
        <v>1012</v>
      </c>
      <c r="AN508" t="s">
        <v>2323</v>
      </c>
    </row>
    <row r="509" spans="34:40" ht="11.25" customHeight="1" hidden="1">
      <c r="AH509">
        <v>650</v>
      </c>
      <c r="AI509">
        <v>5025</v>
      </c>
      <c r="AJ509" t="s">
        <v>2113</v>
      </c>
      <c r="AK509">
        <v>3040</v>
      </c>
      <c r="AL509" t="str">
        <f t="shared" si="13"/>
        <v>Zwolle</v>
      </c>
      <c r="AM509" t="s">
        <v>1013</v>
      </c>
      <c r="AN509" t="s">
        <v>2290</v>
      </c>
    </row>
    <row r="510" spans="34:40" ht="11.25" customHeight="1" hidden="1">
      <c r="AH510">
        <v>650</v>
      </c>
      <c r="AI510">
        <v>5065</v>
      </c>
      <c r="AJ510" t="s">
        <v>2118</v>
      </c>
      <c r="AK510">
        <v>3130</v>
      </c>
      <c r="AL510" t="str">
        <f t="shared" si="13"/>
        <v>Kennemerland</v>
      </c>
      <c r="AM510" t="s">
        <v>1014</v>
      </c>
      <c r="AN510" t="s">
        <v>2447</v>
      </c>
    </row>
    <row r="511" spans="34:40" ht="11.25" customHeight="1" hidden="1">
      <c r="AH511">
        <v>650</v>
      </c>
      <c r="AI511">
        <v>5225</v>
      </c>
      <c r="AJ511" t="s">
        <v>14</v>
      </c>
      <c r="AK511">
        <v>3170</v>
      </c>
      <c r="AL511" t="str">
        <f t="shared" si="13"/>
        <v>Zuid Holland Noord</v>
      </c>
      <c r="AM511" t="s">
        <v>1015</v>
      </c>
      <c r="AN511" t="s">
        <v>1659</v>
      </c>
    </row>
    <row r="512" spans="34:40" ht="11.25" customHeight="1" hidden="1">
      <c r="AH512">
        <v>650</v>
      </c>
      <c r="AI512">
        <v>5280</v>
      </c>
      <c r="AJ512" t="s">
        <v>2226</v>
      </c>
      <c r="AK512">
        <v>3090</v>
      </c>
      <c r="AL512" t="str">
        <f t="shared" si="13"/>
        <v>Utrecht</v>
      </c>
      <c r="AM512" t="s">
        <v>1016</v>
      </c>
      <c r="AN512" t="s">
        <v>2349</v>
      </c>
    </row>
    <row r="513" spans="34:40" ht="11.25" customHeight="1" hidden="1">
      <c r="AH513">
        <v>650</v>
      </c>
      <c r="AI513">
        <v>5345</v>
      </c>
      <c r="AJ513" t="s">
        <v>24</v>
      </c>
      <c r="AK513">
        <v>3240</v>
      </c>
      <c r="AL513" t="str">
        <f t="shared" si="13"/>
        <v>Waardenland</v>
      </c>
      <c r="AM513" t="s">
        <v>1017</v>
      </c>
      <c r="AN513" t="s">
        <v>1663</v>
      </c>
    </row>
    <row r="514" spans="34:40" ht="11.25" customHeight="1" hidden="1">
      <c r="AH514">
        <v>650</v>
      </c>
      <c r="AI514">
        <v>5410</v>
      </c>
      <c r="AJ514" t="s">
        <v>2148</v>
      </c>
      <c r="AK514">
        <v>3250</v>
      </c>
      <c r="AL514" t="str">
        <f t="shared" si="13"/>
        <v>Zeeland</v>
      </c>
      <c r="AM514" t="s">
        <v>391</v>
      </c>
      <c r="AN514" t="s">
        <v>2291</v>
      </c>
    </row>
    <row r="515" spans="34:40" ht="11.25" customHeight="1" hidden="1">
      <c r="AH515">
        <v>650</v>
      </c>
      <c r="AI515">
        <v>5420</v>
      </c>
      <c r="AJ515" t="s">
        <v>2148</v>
      </c>
      <c r="AK515">
        <v>3250</v>
      </c>
      <c r="AL515" t="str">
        <f t="shared" si="13"/>
        <v>Zeeland</v>
      </c>
      <c r="AM515" t="s">
        <v>392</v>
      </c>
      <c r="AN515" t="s">
        <v>1780</v>
      </c>
    </row>
    <row r="516" spans="34:40" ht="11.25" customHeight="1" hidden="1">
      <c r="AH516">
        <v>650</v>
      </c>
      <c r="AI516">
        <v>5421</v>
      </c>
      <c r="AJ516" t="s">
        <v>2148</v>
      </c>
      <c r="AK516">
        <v>3250</v>
      </c>
      <c r="AL516" t="str">
        <f t="shared" si="13"/>
        <v>Zeeland</v>
      </c>
      <c r="AM516" t="s">
        <v>393</v>
      </c>
      <c r="AN516" t="s">
        <v>2405</v>
      </c>
    </row>
    <row r="517" spans="34:40" ht="11.25" customHeight="1" hidden="1">
      <c r="AH517">
        <v>650</v>
      </c>
      <c r="AI517">
        <v>5495</v>
      </c>
      <c r="AJ517" t="s">
        <v>2116</v>
      </c>
      <c r="AK517">
        <v>3120</v>
      </c>
      <c r="AL517" t="str">
        <f aca="true" t="shared" si="14" ref="AL517:AL580">VLOOKUP(AK517,$AP$4:$AQ$35,2,FALSE)</f>
        <v>Noord-Holland Noord</v>
      </c>
      <c r="AM517" t="s">
        <v>394</v>
      </c>
      <c r="AN517" t="s">
        <v>1655</v>
      </c>
    </row>
    <row r="518" spans="34:40" ht="11.25" customHeight="1" hidden="1">
      <c r="AH518">
        <v>650</v>
      </c>
      <c r="AI518">
        <v>5525</v>
      </c>
      <c r="AJ518" t="s">
        <v>2123</v>
      </c>
      <c r="AK518">
        <v>3210</v>
      </c>
      <c r="AL518" t="str">
        <f t="shared" si="14"/>
        <v>Rotterdam</v>
      </c>
      <c r="AM518" t="s">
        <v>395</v>
      </c>
      <c r="AN518" t="s">
        <v>1678</v>
      </c>
    </row>
    <row r="519" spans="34:40" ht="11.25" customHeight="1" hidden="1">
      <c r="AH519">
        <v>650</v>
      </c>
      <c r="AI519">
        <v>5580</v>
      </c>
      <c r="AJ519" t="s">
        <v>2116</v>
      </c>
      <c r="AK519">
        <v>3210</v>
      </c>
      <c r="AL519" t="str">
        <f t="shared" si="14"/>
        <v>Rotterdam</v>
      </c>
      <c r="AM519" t="s">
        <v>396</v>
      </c>
      <c r="AN519" t="s">
        <v>2350</v>
      </c>
    </row>
    <row r="520" spans="34:40" ht="11.25" customHeight="1" hidden="1">
      <c r="AH520">
        <v>650</v>
      </c>
      <c r="AI520">
        <v>5590</v>
      </c>
      <c r="AJ520" t="s">
        <v>2113</v>
      </c>
      <c r="AK520">
        <v>3210</v>
      </c>
      <c r="AL520" t="str">
        <f t="shared" si="14"/>
        <v>Rotterdam</v>
      </c>
      <c r="AM520" t="s">
        <v>982</v>
      </c>
      <c r="AN520" t="s">
        <v>2350</v>
      </c>
    </row>
    <row r="521" spans="34:40" ht="11.25" customHeight="1" hidden="1">
      <c r="AH521">
        <v>650</v>
      </c>
      <c r="AI521">
        <v>5600</v>
      </c>
      <c r="AJ521" t="s">
        <v>2116</v>
      </c>
      <c r="AK521">
        <v>3210</v>
      </c>
      <c r="AL521" t="str">
        <f t="shared" si="14"/>
        <v>Rotterdam</v>
      </c>
      <c r="AM521" t="s">
        <v>983</v>
      </c>
      <c r="AN521" t="s">
        <v>2350</v>
      </c>
    </row>
    <row r="522" spans="34:40" ht="11.25" customHeight="1" hidden="1">
      <c r="AH522">
        <v>650</v>
      </c>
      <c r="AI522">
        <v>5670</v>
      </c>
      <c r="AJ522" t="s">
        <v>24</v>
      </c>
      <c r="AK522">
        <v>3210</v>
      </c>
      <c r="AL522" t="str">
        <f t="shared" si="14"/>
        <v>Rotterdam</v>
      </c>
      <c r="AM522" t="s">
        <v>984</v>
      </c>
      <c r="AN522" t="s">
        <v>2350</v>
      </c>
    </row>
    <row r="523" spans="34:40" ht="11.25" customHeight="1" hidden="1">
      <c r="AH523">
        <v>650</v>
      </c>
      <c r="AI523">
        <v>5712</v>
      </c>
      <c r="AJ523" t="s">
        <v>24</v>
      </c>
      <c r="AK523">
        <v>3240</v>
      </c>
      <c r="AL523" t="str">
        <f t="shared" si="14"/>
        <v>Waardenland</v>
      </c>
      <c r="AM523" t="s">
        <v>985</v>
      </c>
      <c r="AN523" t="s">
        <v>2384</v>
      </c>
    </row>
    <row r="524" spans="34:40" ht="11.25" customHeight="1" hidden="1">
      <c r="AH524">
        <v>650</v>
      </c>
      <c r="AI524">
        <v>5721</v>
      </c>
      <c r="AJ524" t="s">
        <v>2248</v>
      </c>
      <c r="AK524">
        <v>3230</v>
      </c>
      <c r="AL524" t="str">
        <f t="shared" si="14"/>
        <v>Zuid-Hollandse Eilanden</v>
      </c>
      <c r="AM524" t="s">
        <v>986</v>
      </c>
      <c r="AN524" t="s">
        <v>1664</v>
      </c>
    </row>
    <row r="525" spans="34:40" ht="11.25" customHeight="1" hidden="1">
      <c r="AH525">
        <v>650</v>
      </c>
      <c r="AI525">
        <v>5745</v>
      </c>
      <c r="AJ525" t="s">
        <v>2148</v>
      </c>
      <c r="AK525">
        <v>3250</v>
      </c>
      <c r="AL525" t="str">
        <f t="shared" si="14"/>
        <v>Zeeland</v>
      </c>
      <c r="AM525" t="s">
        <v>987</v>
      </c>
      <c r="AN525" t="s">
        <v>1751</v>
      </c>
    </row>
    <row r="526" spans="34:40" ht="11.25" customHeight="1" hidden="1">
      <c r="AH526">
        <v>650</v>
      </c>
      <c r="AI526">
        <v>5790</v>
      </c>
      <c r="AJ526" t="s">
        <v>2193</v>
      </c>
      <c r="AK526">
        <v>3090</v>
      </c>
      <c r="AL526" t="str">
        <f t="shared" si="14"/>
        <v>Utrecht</v>
      </c>
      <c r="AM526" t="s">
        <v>988</v>
      </c>
      <c r="AN526" t="s">
        <v>2401</v>
      </c>
    </row>
    <row r="527" spans="34:40" ht="11.25" customHeight="1" hidden="1">
      <c r="AH527">
        <v>650</v>
      </c>
      <c r="AI527">
        <v>5870</v>
      </c>
      <c r="AJ527" t="s">
        <v>20</v>
      </c>
      <c r="AK527">
        <v>3300</v>
      </c>
      <c r="AL527" t="str">
        <f t="shared" si="14"/>
        <v>Noord-Limburg</v>
      </c>
      <c r="AM527" t="s">
        <v>989</v>
      </c>
      <c r="AN527" t="s">
        <v>1781</v>
      </c>
    </row>
    <row r="528" spans="34:40" ht="11.25" customHeight="1" hidden="1">
      <c r="AH528">
        <v>650</v>
      </c>
      <c r="AI528">
        <v>5895</v>
      </c>
      <c r="AJ528" t="s">
        <v>2102</v>
      </c>
      <c r="AK528">
        <v>3270</v>
      </c>
      <c r="AL528" t="str">
        <f t="shared" si="14"/>
        <v>Midden-Brabant</v>
      </c>
      <c r="AM528" t="s">
        <v>990</v>
      </c>
      <c r="AN528" t="s">
        <v>2407</v>
      </c>
    </row>
    <row r="529" spans="34:40" ht="11.25" customHeight="1" hidden="1">
      <c r="AH529">
        <v>650</v>
      </c>
      <c r="AI529">
        <v>5900</v>
      </c>
      <c r="AJ529" t="s">
        <v>2175</v>
      </c>
      <c r="AK529">
        <v>3180</v>
      </c>
      <c r="AL529" t="str">
        <f t="shared" si="14"/>
        <v>Haaglanden</v>
      </c>
      <c r="AM529" t="s">
        <v>991</v>
      </c>
      <c r="AN529" t="s">
        <v>2323</v>
      </c>
    </row>
    <row r="530" spans="34:40" ht="11.25" customHeight="1" hidden="1">
      <c r="AH530">
        <v>650</v>
      </c>
      <c r="AI530">
        <v>6110</v>
      </c>
      <c r="AJ530" t="s">
        <v>2175</v>
      </c>
      <c r="AK530">
        <v>3070</v>
      </c>
      <c r="AL530" t="str">
        <f t="shared" si="14"/>
        <v>Arnhem</v>
      </c>
      <c r="AM530" t="s">
        <v>992</v>
      </c>
      <c r="AN530" t="s">
        <v>1736</v>
      </c>
    </row>
    <row r="531" spans="34:40" ht="11.25" customHeight="1" hidden="1">
      <c r="AH531">
        <v>650</v>
      </c>
      <c r="AI531">
        <v>6420</v>
      </c>
      <c r="AJ531" t="s">
        <v>24</v>
      </c>
      <c r="AK531">
        <v>3050</v>
      </c>
      <c r="AL531" t="str">
        <f t="shared" si="14"/>
        <v>Twente</v>
      </c>
      <c r="AM531" t="s">
        <v>993</v>
      </c>
      <c r="AN531" t="s">
        <v>2285</v>
      </c>
    </row>
    <row r="532" spans="34:40" ht="11.25" customHeight="1" hidden="1">
      <c r="AH532">
        <v>650</v>
      </c>
      <c r="AI532">
        <v>6450</v>
      </c>
      <c r="AJ532" t="s">
        <v>2116</v>
      </c>
      <c r="AK532">
        <v>3150</v>
      </c>
      <c r="AL532" t="str">
        <f t="shared" si="14"/>
        <v>Amsterdam</v>
      </c>
      <c r="AM532" t="s">
        <v>994</v>
      </c>
      <c r="AN532" t="s">
        <v>2371</v>
      </c>
    </row>
    <row r="533" spans="34:40" ht="11.25" customHeight="1" hidden="1">
      <c r="AH533">
        <v>650</v>
      </c>
      <c r="AI533">
        <v>6533</v>
      </c>
      <c r="AJ533" t="s">
        <v>2226</v>
      </c>
      <c r="AK533">
        <v>3090</v>
      </c>
      <c r="AL533" t="str">
        <f t="shared" si="14"/>
        <v>Utrecht</v>
      </c>
      <c r="AM533" t="s">
        <v>995</v>
      </c>
      <c r="AN533" t="s">
        <v>327</v>
      </c>
    </row>
    <row r="534" spans="34:40" ht="11.25" customHeight="1" hidden="1">
      <c r="AH534">
        <v>650</v>
      </c>
      <c r="AI534">
        <v>6750</v>
      </c>
      <c r="AJ534" t="s">
        <v>20</v>
      </c>
      <c r="AK534">
        <v>3060</v>
      </c>
      <c r="AL534" t="str">
        <f t="shared" si="14"/>
        <v>Apeldoorn Zutphen E.O.</v>
      </c>
      <c r="AM534" t="s">
        <v>996</v>
      </c>
      <c r="AN534" t="s">
        <v>304</v>
      </c>
    </row>
    <row r="535" spans="34:40" ht="11.25" customHeight="1" hidden="1">
      <c r="AH535">
        <v>650</v>
      </c>
      <c r="AI535">
        <v>6860</v>
      </c>
      <c r="AJ535" t="s">
        <v>2202</v>
      </c>
      <c r="AK535">
        <v>3120</v>
      </c>
      <c r="AL535" t="str">
        <f t="shared" si="14"/>
        <v>Noord-Holland Noord</v>
      </c>
      <c r="AM535" t="s">
        <v>997</v>
      </c>
      <c r="AN535" t="s">
        <v>2393</v>
      </c>
    </row>
    <row r="536" spans="34:40" ht="11.25" customHeight="1" hidden="1">
      <c r="AH536">
        <v>650</v>
      </c>
      <c r="AI536">
        <v>6920</v>
      </c>
      <c r="AJ536" t="s">
        <v>2193</v>
      </c>
      <c r="AK536">
        <v>3230</v>
      </c>
      <c r="AL536" t="str">
        <f t="shared" si="14"/>
        <v>Zuid-Hollandse Eilanden</v>
      </c>
      <c r="AM536" t="s">
        <v>998</v>
      </c>
      <c r="AN536" t="s">
        <v>1672</v>
      </c>
    </row>
    <row r="537" spans="34:40" ht="11.25" customHeight="1" hidden="1">
      <c r="AH537">
        <v>650</v>
      </c>
      <c r="AI537">
        <v>6950</v>
      </c>
      <c r="AJ537" t="s">
        <v>2140</v>
      </c>
      <c r="AK537">
        <v>3030</v>
      </c>
      <c r="AL537" t="str">
        <f t="shared" si="14"/>
        <v>Drenthe</v>
      </c>
      <c r="AM537" t="s">
        <v>999</v>
      </c>
      <c r="AN537" t="s">
        <v>1782</v>
      </c>
    </row>
    <row r="538" spans="34:40" ht="11.25" customHeight="1" hidden="1">
      <c r="AH538">
        <v>650</v>
      </c>
      <c r="AI538">
        <v>7030</v>
      </c>
      <c r="AJ538" t="s">
        <v>2193</v>
      </c>
      <c r="AK538">
        <v>3310</v>
      </c>
      <c r="AL538" t="str">
        <f t="shared" si="14"/>
        <v>Zuid-Limburg</v>
      </c>
      <c r="AM538" t="s">
        <v>1000</v>
      </c>
      <c r="AN538" t="s">
        <v>2531</v>
      </c>
    </row>
    <row r="539" spans="34:40" ht="11.25" customHeight="1" hidden="1">
      <c r="AH539">
        <v>650</v>
      </c>
      <c r="AI539">
        <v>7040</v>
      </c>
      <c r="AJ539" t="s">
        <v>2202</v>
      </c>
      <c r="AK539">
        <v>3040</v>
      </c>
      <c r="AL539" t="str">
        <f t="shared" si="14"/>
        <v>Zwolle</v>
      </c>
      <c r="AM539" t="s">
        <v>1001</v>
      </c>
      <c r="AN539" t="s">
        <v>2573</v>
      </c>
    </row>
    <row r="540" spans="34:40" ht="11.25" customHeight="1" hidden="1">
      <c r="AH540">
        <v>650</v>
      </c>
      <c r="AI540">
        <v>7060</v>
      </c>
      <c r="AJ540" t="s">
        <v>2140</v>
      </c>
      <c r="AK540">
        <v>3110</v>
      </c>
      <c r="AL540" t="str">
        <f t="shared" si="14"/>
        <v>'T Gooi</v>
      </c>
      <c r="AM540" t="s">
        <v>1002</v>
      </c>
      <c r="AN540" t="s">
        <v>1698</v>
      </c>
    </row>
    <row r="541" spans="34:40" ht="11.25" customHeight="1" hidden="1">
      <c r="AH541">
        <v>650</v>
      </c>
      <c r="AI541">
        <v>7080</v>
      </c>
      <c r="AJ541" t="s">
        <v>20</v>
      </c>
      <c r="AK541">
        <v>3090</v>
      </c>
      <c r="AL541" t="str">
        <f t="shared" si="14"/>
        <v>Utrecht</v>
      </c>
      <c r="AM541" t="s">
        <v>1003</v>
      </c>
      <c r="AN541" t="s">
        <v>2392</v>
      </c>
    </row>
    <row r="542" spans="34:40" ht="11.25" customHeight="1" hidden="1">
      <c r="AH542">
        <v>650</v>
      </c>
      <c r="AI542">
        <v>7100</v>
      </c>
      <c r="AJ542" t="s">
        <v>2148</v>
      </c>
      <c r="AK542">
        <v>3090</v>
      </c>
      <c r="AL542" t="str">
        <f t="shared" si="14"/>
        <v>Utrecht</v>
      </c>
      <c r="AM542" t="s">
        <v>1004</v>
      </c>
      <c r="AN542" t="s">
        <v>2349</v>
      </c>
    </row>
    <row r="543" spans="34:40" ht="11.25" customHeight="1" hidden="1">
      <c r="AH543">
        <v>650</v>
      </c>
      <c r="AI543">
        <v>7110</v>
      </c>
      <c r="AJ543" t="s">
        <v>2226</v>
      </c>
      <c r="AK543">
        <v>3110</v>
      </c>
      <c r="AL543" t="str">
        <f t="shared" si="14"/>
        <v>'T Gooi</v>
      </c>
      <c r="AM543" t="s">
        <v>1005</v>
      </c>
      <c r="AN543" t="s">
        <v>2484</v>
      </c>
    </row>
    <row r="544" spans="34:40" ht="11.25" customHeight="1" hidden="1">
      <c r="AH544">
        <v>650</v>
      </c>
      <c r="AI544">
        <v>7160</v>
      </c>
      <c r="AJ544" t="s">
        <v>1429</v>
      </c>
      <c r="AK544">
        <v>3070</v>
      </c>
      <c r="AL544" t="str">
        <f t="shared" si="14"/>
        <v>Arnhem</v>
      </c>
      <c r="AM544" t="s">
        <v>2574</v>
      </c>
      <c r="AN544" t="s">
        <v>2377</v>
      </c>
    </row>
    <row r="545" spans="34:40" ht="11.25" customHeight="1" hidden="1">
      <c r="AH545">
        <v>650</v>
      </c>
      <c r="AI545">
        <v>7210</v>
      </c>
      <c r="AJ545" t="s">
        <v>2175</v>
      </c>
      <c r="AK545">
        <v>3070</v>
      </c>
      <c r="AL545" t="str">
        <f t="shared" si="14"/>
        <v>Arnhem</v>
      </c>
      <c r="AM545" t="s">
        <v>2575</v>
      </c>
      <c r="AN545" t="s">
        <v>1774</v>
      </c>
    </row>
    <row r="546" spans="34:40" ht="11.25" customHeight="1" hidden="1">
      <c r="AH546">
        <v>650</v>
      </c>
      <c r="AI546">
        <v>8036</v>
      </c>
      <c r="AJ546" t="s">
        <v>20</v>
      </c>
      <c r="AK546">
        <v>3300</v>
      </c>
      <c r="AL546" t="str">
        <f t="shared" si="14"/>
        <v>Noord-Limburg</v>
      </c>
      <c r="AM546" t="s">
        <v>1537</v>
      </c>
      <c r="AN546" t="s">
        <v>2347</v>
      </c>
    </row>
    <row r="547" spans="34:40" ht="11.25" customHeight="1" hidden="1">
      <c r="AH547">
        <v>650</v>
      </c>
      <c r="AI547">
        <v>8051</v>
      </c>
      <c r="AJ547" t="s">
        <v>2109</v>
      </c>
      <c r="AK547">
        <v>3020</v>
      </c>
      <c r="AL547" t="str">
        <f t="shared" si="14"/>
        <v>Friesland</v>
      </c>
      <c r="AM547" t="s">
        <v>337</v>
      </c>
      <c r="AN547" t="s">
        <v>1783</v>
      </c>
    </row>
    <row r="548" spans="34:40" ht="11.25" customHeight="1" hidden="1">
      <c r="AH548">
        <v>650</v>
      </c>
      <c r="AI548">
        <v>8055</v>
      </c>
      <c r="AJ548" t="s">
        <v>2099</v>
      </c>
      <c r="AK548">
        <v>3020</v>
      </c>
      <c r="AL548" t="str">
        <f t="shared" si="14"/>
        <v>Friesland</v>
      </c>
      <c r="AM548" t="s">
        <v>338</v>
      </c>
      <c r="AN548" t="s">
        <v>1763</v>
      </c>
    </row>
    <row r="549" spans="34:40" ht="11.25" customHeight="1" hidden="1">
      <c r="AH549">
        <v>650</v>
      </c>
      <c r="AI549">
        <v>3301</v>
      </c>
      <c r="AJ549" t="s">
        <v>2226</v>
      </c>
      <c r="AK549">
        <v>3180</v>
      </c>
      <c r="AL549" t="str">
        <f t="shared" si="14"/>
        <v>Haaglanden</v>
      </c>
      <c r="AM549" t="s">
        <v>339</v>
      </c>
      <c r="AN549" t="s">
        <v>1784</v>
      </c>
    </row>
    <row r="550" spans="34:40" ht="11.25" customHeight="1" hidden="1">
      <c r="AH550">
        <v>650</v>
      </c>
      <c r="AI550">
        <v>3302</v>
      </c>
      <c r="AJ550" t="s">
        <v>2111</v>
      </c>
      <c r="AK550">
        <v>3020</v>
      </c>
      <c r="AL550" t="str">
        <f t="shared" si="14"/>
        <v>Friesland</v>
      </c>
      <c r="AM550" t="s">
        <v>340</v>
      </c>
      <c r="AN550" t="s">
        <v>1785</v>
      </c>
    </row>
    <row r="551" spans="34:40" ht="11.25" customHeight="1" hidden="1">
      <c r="AH551">
        <v>650</v>
      </c>
      <c r="AI551">
        <v>3303</v>
      </c>
      <c r="AJ551" t="s">
        <v>24</v>
      </c>
      <c r="AK551">
        <v>3070</v>
      </c>
      <c r="AL551" t="str">
        <f t="shared" si="14"/>
        <v>Arnhem</v>
      </c>
      <c r="AM551" t="s">
        <v>341</v>
      </c>
      <c r="AN551" t="s">
        <v>2571</v>
      </c>
    </row>
    <row r="552" spans="34:40" ht="11.25" customHeight="1" hidden="1">
      <c r="AH552">
        <v>650</v>
      </c>
      <c r="AI552">
        <v>3304</v>
      </c>
      <c r="AJ552" t="s">
        <v>2111</v>
      </c>
      <c r="AK552">
        <v>3020</v>
      </c>
      <c r="AL552" t="str">
        <f t="shared" si="14"/>
        <v>Friesland</v>
      </c>
      <c r="AM552" t="s">
        <v>342</v>
      </c>
      <c r="AN552" t="s">
        <v>1786</v>
      </c>
    </row>
    <row r="553" spans="34:40" ht="11.25" customHeight="1" hidden="1">
      <c r="AH553">
        <v>650</v>
      </c>
      <c r="AI553">
        <v>3305</v>
      </c>
      <c r="AJ553" t="s">
        <v>2202</v>
      </c>
      <c r="AK553">
        <v>3210</v>
      </c>
      <c r="AL553" t="str">
        <f t="shared" si="14"/>
        <v>Rotterdam</v>
      </c>
      <c r="AM553" t="s">
        <v>343</v>
      </c>
      <c r="AN553" t="s">
        <v>2350</v>
      </c>
    </row>
    <row r="554" spans="34:40" ht="11.25" customHeight="1" hidden="1">
      <c r="AH554">
        <v>650</v>
      </c>
      <c r="AI554">
        <v>3306</v>
      </c>
      <c r="AJ554" t="s">
        <v>2111</v>
      </c>
      <c r="AK554">
        <v>3260</v>
      </c>
      <c r="AL554" t="str">
        <f t="shared" si="14"/>
        <v>West-Brabant</v>
      </c>
      <c r="AM554" t="s">
        <v>344</v>
      </c>
      <c r="AN554" t="s">
        <v>1760</v>
      </c>
    </row>
    <row r="555" spans="34:40" ht="11.25" customHeight="1" hidden="1">
      <c r="AH555">
        <v>650</v>
      </c>
      <c r="AI555">
        <v>3307</v>
      </c>
      <c r="AJ555" t="s">
        <v>2202</v>
      </c>
      <c r="AK555">
        <v>3300</v>
      </c>
      <c r="AL555" t="str">
        <f t="shared" si="14"/>
        <v>Noord-Limburg</v>
      </c>
      <c r="AM555" t="s">
        <v>345</v>
      </c>
      <c r="AN555" t="s">
        <v>2531</v>
      </c>
    </row>
    <row r="556" spans="34:40" ht="11.25" customHeight="1" hidden="1">
      <c r="AH556">
        <v>650</v>
      </c>
      <c r="AI556">
        <v>3308</v>
      </c>
      <c r="AJ556" t="s">
        <v>2102</v>
      </c>
      <c r="AK556">
        <v>3200</v>
      </c>
      <c r="AL556" t="str">
        <f t="shared" si="14"/>
        <v>Midden-Holland</v>
      </c>
      <c r="AM556" t="s">
        <v>346</v>
      </c>
      <c r="AN556" t="s">
        <v>2327</v>
      </c>
    </row>
    <row r="557" spans="34:40" ht="11.25" customHeight="1" hidden="1">
      <c r="AH557">
        <v>650</v>
      </c>
      <c r="AI557">
        <v>3309</v>
      </c>
      <c r="AJ557" t="s">
        <v>2111</v>
      </c>
      <c r="AK557">
        <v>3280</v>
      </c>
      <c r="AL557" t="str">
        <f t="shared" si="14"/>
        <v>Noordoost-Brabant</v>
      </c>
      <c r="AM557" t="s">
        <v>347</v>
      </c>
      <c r="AN557" t="s">
        <v>1787</v>
      </c>
    </row>
    <row r="558" spans="34:40" ht="11.25" customHeight="1" hidden="1">
      <c r="AH558">
        <v>650</v>
      </c>
      <c r="AI558">
        <v>3310</v>
      </c>
      <c r="AJ558" t="s">
        <v>2202</v>
      </c>
      <c r="AK558">
        <v>3210</v>
      </c>
      <c r="AL558" t="str">
        <f t="shared" si="14"/>
        <v>Rotterdam</v>
      </c>
      <c r="AM558" t="s">
        <v>348</v>
      </c>
      <c r="AN558" t="s">
        <v>2350</v>
      </c>
    </row>
    <row r="559" spans="34:40" ht="11.25" customHeight="1" hidden="1">
      <c r="AH559">
        <v>650</v>
      </c>
      <c r="AI559">
        <v>3311</v>
      </c>
      <c r="AJ559" t="s">
        <v>2226</v>
      </c>
      <c r="AK559">
        <v>3140</v>
      </c>
      <c r="AL559" t="str">
        <f t="shared" si="14"/>
        <v>Zaanstreek/Waterland</v>
      </c>
      <c r="AM559" t="s">
        <v>349</v>
      </c>
      <c r="AN559" t="s">
        <v>2424</v>
      </c>
    </row>
    <row r="560" spans="34:40" ht="11.25" customHeight="1" hidden="1">
      <c r="AH560">
        <v>650</v>
      </c>
      <c r="AI560">
        <v>3312</v>
      </c>
      <c r="AJ560" t="s">
        <v>2116</v>
      </c>
      <c r="AK560">
        <v>3310</v>
      </c>
      <c r="AL560" t="str">
        <f t="shared" si="14"/>
        <v>Zuid-Limburg</v>
      </c>
      <c r="AM560" t="s">
        <v>350</v>
      </c>
      <c r="AN560" t="s">
        <v>2480</v>
      </c>
    </row>
    <row r="561" spans="34:40" ht="11.25" customHeight="1" hidden="1">
      <c r="AH561">
        <v>650</v>
      </c>
      <c r="AI561">
        <v>3313</v>
      </c>
      <c r="AJ561" t="s">
        <v>2123</v>
      </c>
      <c r="AK561">
        <v>3090</v>
      </c>
      <c r="AL561" t="str">
        <f t="shared" si="14"/>
        <v>Utrecht</v>
      </c>
      <c r="AM561" t="s">
        <v>351</v>
      </c>
      <c r="AN561" t="s">
        <v>2351</v>
      </c>
    </row>
    <row r="562" spans="34:40" ht="11.25" customHeight="1" hidden="1">
      <c r="AH562">
        <v>650</v>
      </c>
      <c r="AI562">
        <v>3314</v>
      </c>
      <c r="AJ562" t="s">
        <v>2099</v>
      </c>
      <c r="AK562">
        <v>3310</v>
      </c>
      <c r="AL562" t="str">
        <f t="shared" si="14"/>
        <v>Zuid-Limburg</v>
      </c>
      <c r="AM562" t="s">
        <v>352</v>
      </c>
      <c r="AN562" t="s">
        <v>1748</v>
      </c>
    </row>
    <row r="563" spans="34:40" ht="11.25" customHeight="1" hidden="1">
      <c r="AH563">
        <v>650</v>
      </c>
      <c r="AI563">
        <v>3315</v>
      </c>
      <c r="AJ563" t="s">
        <v>18</v>
      </c>
      <c r="AK563">
        <v>3040</v>
      </c>
      <c r="AL563" t="str">
        <f t="shared" si="14"/>
        <v>Zwolle</v>
      </c>
      <c r="AM563" t="s">
        <v>353</v>
      </c>
      <c r="AN563" t="s">
        <v>2379</v>
      </c>
    </row>
    <row r="564" spans="34:40" ht="11.25" customHeight="1" hidden="1">
      <c r="AH564">
        <v>650</v>
      </c>
      <c r="AI564">
        <v>3316</v>
      </c>
      <c r="AJ564" t="s">
        <v>2116</v>
      </c>
      <c r="AK564">
        <v>3150</v>
      </c>
      <c r="AL564" t="str">
        <f t="shared" si="14"/>
        <v>Amsterdam</v>
      </c>
      <c r="AM564" t="s">
        <v>354</v>
      </c>
      <c r="AN564" t="s">
        <v>2371</v>
      </c>
    </row>
    <row r="565" spans="34:40" ht="11.25" customHeight="1" hidden="1">
      <c r="AH565">
        <v>650</v>
      </c>
      <c r="AI565">
        <v>3317</v>
      </c>
      <c r="AJ565" t="s">
        <v>2109</v>
      </c>
      <c r="AK565">
        <v>3090</v>
      </c>
      <c r="AL565" t="str">
        <f t="shared" si="14"/>
        <v>Utrecht</v>
      </c>
      <c r="AM565" t="s">
        <v>355</v>
      </c>
      <c r="AN565" t="s">
        <v>327</v>
      </c>
    </row>
    <row r="566" spans="34:40" ht="11.25" customHeight="1" hidden="1">
      <c r="AH566">
        <v>650</v>
      </c>
      <c r="AI566">
        <v>3318</v>
      </c>
      <c r="AJ566" t="s">
        <v>2248</v>
      </c>
      <c r="AK566">
        <v>3090</v>
      </c>
      <c r="AL566" t="str">
        <f t="shared" si="14"/>
        <v>Utrecht</v>
      </c>
      <c r="AM566" t="s">
        <v>356</v>
      </c>
      <c r="AN566" t="s">
        <v>2334</v>
      </c>
    </row>
    <row r="567" spans="34:40" ht="11.25" customHeight="1" hidden="1">
      <c r="AH567">
        <v>650</v>
      </c>
      <c r="AI567">
        <v>3319</v>
      </c>
      <c r="AJ567" t="s">
        <v>2102</v>
      </c>
      <c r="AK567">
        <v>3200</v>
      </c>
      <c r="AL567" t="str">
        <f t="shared" si="14"/>
        <v>Midden-Holland</v>
      </c>
      <c r="AM567" t="s">
        <v>357</v>
      </c>
      <c r="AN567" t="s">
        <v>1788</v>
      </c>
    </row>
    <row r="568" spans="34:40" ht="11.25" customHeight="1" hidden="1">
      <c r="AH568">
        <v>650</v>
      </c>
      <c r="AI568">
        <v>3321</v>
      </c>
      <c r="AJ568" t="s">
        <v>2109</v>
      </c>
      <c r="AK568">
        <v>3090</v>
      </c>
      <c r="AL568" t="str">
        <f t="shared" si="14"/>
        <v>Utrecht</v>
      </c>
      <c r="AM568" t="s">
        <v>358</v>
      </c>
      <c r="AN568" t="s">
        <v>2348</v>
      </c>
    </row>
    <row r="569" spans="34:40" ht="11.25" customHeight="1" hidden="1">
      <c r="AH569">
        <v>650</v>
      </c>
      <c r="AI569">
        <v>3323</v>
      </c>
      <c r="AJ569" t="s">
        <v>2140</v>
      </c>
      <c r="AK569">
        <v>3070</v>
      </c>
      <c r="AL569" t="str">
        <f t="shared" si="14"/>
        <v>Arnhem</v>
      </c>
      <c r="AM569" t="s">
        <v>359</v>
      </c>
      <c r="AN569" t="s">
        <v>1789</v>
      </c>
    </row>
    <row r="570" spans="34:40" ht="11.25" customHeight="1" hidden="1">
      <c r="AH570">
        <v>650</v>
      </c>
      <c r="AI570">
        <v>3324</v>
      </c>
      <c r="AJ570" t="s">
        <v>2148</v>
      </c>
      <c r="AK570">
        <v>3110</v>
      </c>
      <c r="AL570" t="str">
        <f t="shared" si="14"/>
        <v>'T Gooi</v>
      </c>
      <c r="AM570" t="s">
        <v>360</v>
      </c>
      <c r="AN570" t="s">
        <v>1698</v>
      </c>
    </row>
    <row r="571" spans="34:40" ht="11.25" customHeight="1" hidden="1">
      <c r="AH571">
        <v>650</v>
      </c>
      <c r="AI571">
        <v>3325</v>
      </c>
      <c r="AJ571" t="s">
        <v>2248</v>
      </c>
      <c r="AK571">
        <v>3120</v>
      </c>
      <c r="AL571" t="str">
        <f t="shared" si="14"/>
        <v>Noord-Holland Noord</v>
      </c>
      <c r="AM571" t="s">
        <v>361</v>
      </c>
      <c r="AN571" t="s">
        <v>2393</v>
      </c>
    </row>
    <row r="572" spans="34:40" ht="11.25" customHeight="1" hidden="1">
      <c r="AH572">
        <v>650</v>
      </c>
      <c r="AI572">
        <v>3328</v>
      </c>
      <c r="AJ572" t="s">
        <v>20</v>
      </c>
      <c r="AK572">
        <v>3050</v>
      </c>
      <c r="AL572" t="str">
        <f t="shared" si="14"/>
        <v>Twente</v>
      </c>
      <c r="AM572" t="s">
        <v>362</v>
      </c>
      <c r="AN572" t="s">
        <v>2560</v>
      </c>
    </row>
    <row r="573" spans="34:40" ht="11.25" customHeight="1" hidden="1">
      <c r="AH573">
        <v>650</v>
      </c>
      <c r="AI573">
        <v>3329</v>
      </c>
      <c r="AJ573" t="s">
        <v>24</v>
      </c>
      <c r="AK573">
        <v>3180</v>
      </c>
      <c r="AL573" t="str">
        <f t="shared" si="14"/>
        <v>Haaglanden</v>
      </c>
      <c r="AM573" t="s">
        <v>363</v>
      </c>
      <c r="AN573" t="s">
        <v>2323</v>
      </c>
    </row>
    <row r="574" spans="34:40" ht="11.25" customHeight="1" hidden="1">
      <c r="AH574">
        <v>650</v>
      </c>
      <c r="AI574">
        <v>3330</v>
      </c>
      <c r="AJ574" t="s">
        <v>24</v>
      </c>
      <c r="AK574">
        <v>3270</v>
      </c>
      <c r="AL574" t="str">
        <f t="shared" si="14"/>
        <v>Midden-Brabant</v>
      </c>
      <c r="AM574" t="s">
        <v>364</v>
      </c>
      <c r="AN574" t="s">
        <v>2326</v>
      </c>
    </row>
    <row r="575" spans="34:40" ht="11.25" customHeight="1" hidden="1">
      <c r="AH575">
        <v>650</v>
      </c>
      <c r="AI575">
        <v>3331</v>
      </c>
      <c r="AJ575" t="s">
        <v>2123</v>
      </c>
      <c r="AK575">
        <v>3090</v>
      </c>
      <c r="AL575" t="str">
        <f t="shared" si="14"/>
        <v>Utrecht</v>
      </c>
      <c r="AM575" t="s">
        <v>365</v>
      </c>
      <c r="AN575" t="s">
        <v>2392</v>
      </c>
    </row>
    <row r="576" spans="34:40" ht="11.25" customHeight="1" hidden="1">
      <c r="AH576">
        <v>650</v>
      </c>
      <c r="AI576">
        <v>3332</v>
      </c>
      <c r="AJ576" t="s">
        <v>2123</v>
      </c>
      <c r="AK576">
        <v>3030</v>
      </c>
      <c r="AL576" t="str">
        <f t="shared" si="14"/>
        <v>Drenthe</v>
      </c>
      <c r="AM576" t="s">
        <v>366</v>
      </c>
      <c r="AN576" t="s">
        <v>1790</v>
      </c>
    </row>
    <row r="577" spans="34:40" ht="11.25" customHeight="1" hidden="1">
      <c r="AH577">
        <v>650</v>
      </c>
      <c r="AI577">
        <v>3333</v>
      </c>
      <c r="AJ577" t="s">
        <v>2109</v>
      </c>
      <c r="AK577">
        <v>3090</v>
      </c>
      <c r="AL577" t="str">
        <f t="shared" si="14"/>
        <v>Utrecht</v>
      </c>
      <c r="AM577" t="s">
        <v>367</v>
      </c>
      <c r="AN577" t="s">
        <v>2348</v>
      </c>
    </row>
    <row r="578" spans="34:40" ht="11.25" customHeight="1" hidden="1">
      <c r="AH578">
        <v>650</v>
      </c>
      <c r="AI578">
        <v>3336</v>
      </c>
      <c r="AJ578" t="s">
        <v>2099</v>
      </c>
      <c r="AK578">
        <v>3310</v>
      </c>
      <c r="AL578" t="str">
        <f t="shared" si="14"/>
        <v>Zuid-Limburg</v>
      </c>
      <c r="AM578" t="s">
        <v>368</v>
      </c>
      <c r="AN578" t="s">
        <v>2321</v>
      </c>
    </row>
    <row r="579" spans="34:40" ht="11.25" customHeight="1" hidden="1">
      <c r="AH579">
        <v>650</v>
      </c>
      <c r="AI579">
        <v>3337</v>
      </c>
      <c r="AJ579" t="s">
        <v>2109</v>
      </c>
      <c r="AK579">
        <v>3090</v>
      </c>
      <c r="AL579" t="str">
        <f t="shared" si="14"/>
        <v>Utrecht</v>
      </c>
      <c r="AM579" t="s">
        <v>369</v>
      </c>
      <c r="AN579" t="s">
        <v>2443</v>
      </c>
    </row>
    <row r="580" spans="34:40" ht="11.25" customHeight="1" hidden="1">
      <c r="AH580">
        <v>650</v>
      </c>
      <c r="AI580">
        <v>3338</v>
      </c>
      <c r="AJ580" t="s">
        <v>22</v>
      </c>
      <c r="AK580">
        <v>3200</v>
      </c>
      <c r="AL580" t="str">
        <f t="shared" si="14"/>
        <v>Midden-Holland</v>
      </c>
      <c r="AM580" t="s">
        <v>370</v>
      </c>
      <c r="AN580" t="s">
        <v>1791</v>
      </c>
    </row>
    <row r="581" spans="34:40" ht="11.25" customHeight="1" hidden="1">
      <c r="AH581">
        <v>650</v>
      </c>
      <c r="AI581">
        <v>3339</v>
      </c>
      <c r="AJ581" t="s">
        <v>2111</v>
      </c>
      <c r="AK581">
        <v>3310</v>
      </c>
      <c r="AL581" t="str">
        <f aca="true" t="shared" si="15" ref="AL581:AL644">VLOOKUP(AK581,$AP$4:$AQ$35,2,FALSE)</f>
        <v>Zuid-Limburg</v>
      </c>
      <c r="AM581" t="s">
        <v>371</v>
      </c>
      <c r="AN581" t="s">
        <v>2289</v>
      </c>
    </row>
    <row r="582" spans="34:40" ht="11.25" customHeight="1" hidden="1">
      <c r="AH582">
        <v>650</v>
      </c>
      <c r="AI582">
        <v>3340</v>
      </c>
      <c r="AJ582" t="s">
        <v>2248</v>
      </c>
      <c r="AK582">
        <v>3120</v>
      </c>
      <c r="AL582" t="str">
        <f t="shared" si="15"/>
        <v>Noord-Holland Noord</v>
      </c>
      <c r="AM582" t="s">
        <v>372</v>
      </c>
      <c r="AN582" t="s">
        <v>2365</v>
      </c>
    </row>
    <row r="583" spans="34:40" ht="11.25" customHeight="1" hidden="1">
      <c r="AH583">
        <v>650</v>
      </c>
      <c r="AI583">
        <v>3341</v>
      </c>
      <c r="AJ583" t="s">
        <v>2202</v>
      </c>
      <c r="AK583">
        <v>3150</v>
      </c>
      <c r="AL583" t="str">
        <f t="shared" si="15"/>
        <v>Amsterdam</v>
      </c>
      <c r="AM583" t="s">
        <v>373</v>
      </c>
      <c r="AN583" t="s">
        <v>2371</v>
      </c>
    </row>
    <row r="584" spans="34:40" ht="11.25" customHeight="1" hidden="1">
      <c r="AH584">
        <v>650</v>
      </c>
      <c r="AI584">
        <v>3343</v>
      </c>
      <c r="AJ584" t="s">
        <v>2175</v>
      </c>
      <c r="AK584">
        <v>3260</v>
      </c>
      <c r="AL584" t="str">
        <f t="shared" si="15"/>
        <v>West-Brabant</v>
      </c>
      <c r="AM584" t="s">
        <v>374</v>
      </c>
      <c r="AN584" t="s">
        <v>2287</v>
      </c>
    </row>
    <row r="585" spans="34:40" ht="11.25" customHeight="1" hidden="1">
      <c r="AH585">
        <v>650</v>
      </c>
      <c r="AI585">
        <v>3345</v>
      </c>
      <c r="AJ585" t="s">
        <v>18</v>
      </c>
      <c r="AK585">
        <v>3130</v>
      </c>
      <c r="AL585" t="str">
        <f t="shared" si="15"/>
        <v>Kennemerland</v>
      </c>
      <c r="AM585" t="s">
        <v>375</v>
      </c>
      <c r="AN585" t="s">
        <v>1784</v>
      </c>
    </row>
    <row r="586" spans="34:40" ht="11.25" customHeight="1" hidden="1">
      <c r="AH586">
        <v>650</v>
      </c>
      <c r="AI586">
        <v>3348</v>
      </c>
      <c r="AJ586" t="s">
        <v>2099</v>
      </c>
      <c r="AK586">
        <v>3150</v>
      </c>
      <c r="AL586" t="str">
        <f t="shared" si="15"/>
        <v>Amsterdam</v>
      </c>
      <c r="AM586" t="s">
        <v>376</v>
      </c>
      <c r="AN586" t="s">
        <v>2371</v>
      </c>
    </row>
    <row r="587" spans="34:40" ht="11.25" customHeight="1" hidden="1">
      <c r="AH587">
        <v>650</v>
      </c>
      <c r="AI587">
        <v>3349</v>
      </c>
      <c r="AJ587" t="s">
        <v>2109</v>
      </c>
      <c r="AK587">
        <v>3090</v>
      </c>
      <c r="AL587" t="str">
        <f t="shared" si="15"/>
        <v>Utrecht</v>
      </c>
      <c r="AM587" t="s">
        <v>377</v>
      </c>
      <c r="AN587" t="s">
        <v>2349</v>
      </c>
    </row>
    <row r="588" spans="34:40" ht="11.25" customHeight="1" hidden="1">
      <c r="AH588">
        <v>650</v>
      </c>
      <c r="AI588">
        <v>3350</v>
      </c>
      <c r="AJ588" t="s">
        <v>20</v>
      </c>
      <c r="AK588">
        <v>3050</v>
      </c>
      <c r="AL588" t="str">
        <f t="shared" si="15"/>
        <v>Twente</v>
      </c>
      <c r="AM588" t="s">
        <v>378</v>
      </c>
      <c r="AN588" t="s">
        <v>1792</v>
      </c>
    </row>
    <row r="589" spans="34:40" ht="11.25" customHeight="1" hidden="1">
      <c r="AH589">
        <v>650</v>
      </c>
      <c r="AI589">
        <v>3351</v>
      </c>
      <c r="AJ589" t="s">
        <v>2116</v>
      </c>
      <c r="AK589">
        <v>3150</v>
      </c>
      <c r="AL589" t="str">
        <f t="shared" si="15"/>
        <v>Amsterdam</v>
      </c>
      <c r="AM589" t="s">
        <v>379</v>
      </c>
      <c r="AN589" t="s">
        <v>2371</v>
      </c>
    </row>
    <row r="590" spans="34:40" ht="11.25" customHeight="1" hidden="1">
      <c r="AH590">
        <v>650</v>
      </c>
      <c r="AI590">
        <v>3352</v>
      </c>
      <c r="AJ590" t="s">
        <v>2109</v>
      </c>
      <c r="AK590">
        <v>3090</v>
      </c>
      <c r="AL590" t="str">
        <f t="shared" si="15"/>
        <v>Utrecht</v>
      </c>
      <c r="AM590" t="s">
        <v>380</v>
      </c>
      <c r="AN590" t="s">
        <v>2334</v>
      </c>
    </row>
    <row r="591" spans="34:40" ht="11.25" customHeight="1" hidden="1">
      <c r="AH591">
        <v>650</v>
      </c>
      <c r="AI591">
        <v>3353</v>
      </c>
      <c r="AJ591" t="s">
        <v>2116</v>
      </c>
      <c r="AK591">
        <v>3150</v>
      </c>
      <c r="AL591" t="str">
        <f t="shared" si="15"/>
        <v>Amsterdam</v>
      </c>
      <c r="AM591" t="s">
        <v>381</v>
      </c>
      <c r="AN591" t="s">
        <v>2371</v>
      </c>
    </row>
    <row r="592" spans="34:40" ht="11.25" customHeight="1" hidden="1">
      <c r="AH592">
        <v>650</v>
      </c>
      <c r="AI592">
        <v>3354</v>
      </c>
      <c r="AJ592" t="s">
        <v>2111</v>
      </c>
      <c r="AK592">
        <v>3250</v>
      </c>
      <c r="AL592" t="str">
        <f t="shared" si="15"/>
        <v>Zeeland</v>
      </c>
      <c r="AM592" t="s">
        <v>382</v>
      </c>
      <c r="AN592" t="s">
        <v>2291</v>
      </c>
    </row>
    <row r="593" spans="34:40" ht="11.25" customHeight="1" hidden="1">
      <c r="AH593">
        <v>650</v>
      </c>
      <c r="AI593">
        <v>3355</v>
      </c>
      <c r="AJ593" t="s">
        <v>24</v>
      </c>
      <c r="AK593">
        <v>3010</v>
      </c>
      <c r="AL593" t="str">
        <f t="shared" si="15"/>
        <v>Groningen</v>
      </c>
      <c r="AM593" t="s">
        <v>1863</v>
      </c>
      <c r="AN593" t="s">
        <v>2375</v>
      </c>
    </row>
    <row r="594" spans="34:40" ht="11.25" customHeight="1" hidden="1">
      <c r="AH594">
        <v>650</v>
      </c>
      <c r="AI594">
        <v>3357</v>
      </c>
      <c r="AJ594" t="s">
        <v>20</v>
      </c>
      <c r="AK594">
        <v>3050</v>
      </c>
      <c r="AL594" t="str">
        <f t="shared" si="15"/>
        <v>Twente</v>
      </c>
      <c r="AM594" t="s">
        <v>1864</v>
      </c>
      <c r="AN594" t="s">
        <v>1793</v>
      </c>
    </row>
    <row r="595" spans="34:40" ht="11.25" customHeight="1" hidden="1">
      <c r="AH595">
        <v>650</v>
      </c>
      <c r="AI595">
        <v>3358</v>
      </c>
      <c r="AJ595" t="s">
        <v>20</v>
      </c>
      <c r="AK595">
        <v>3050</v>
      </c>
      <c r="AL595" t="str">
        <f t="shared" si="15"/>
        <v>Twente</v>
      </c>
      <c r="AM595" t="s">
        <v>1865</v>
      </c>
      <c r="AN595" t="s">
        <v>1794</v>
      </c>
    </row>
    <row r="596" spans="34:40" ht="11.25" customHeight="1" hidden="1">
      <c r="AH596">
        <v>650</v>
      </c>
      <c r="AI596">
        <v>3359</v>
      </c>
      <c r="AJ596" t="s">
        <v>20</v>
      </c>
      <c r="AK596">
        <v>3070</v>
      </c>
      <c r="AL596" t="str">
        <f t="shared" si="15"/>
        <v>Arnhem</v>
      </c>
      <c r="AM596" t="s">
        <v>1866</v>
      </c>
      <c r="AN596" t="s">
        <v>1795</v>
      </c>
    </row>
    <row r="597" spans="34:40" ht="11.25" customHeight="1" hidden="1">
      <c r="AH597">
        <v>650</v>
      </c>
      <c r="AI597">
        <v>3360</v>
      </c>
      <c r="AJ597" t="s">
        <v>2111</v>
      </c>
      <c r="AK597">
        <v>3060</v>
      </c>
      <c r="AL597" t="str">
        <f t="shared" si="15"/>
        <v>Apeldoorn Zutphen E.O.</v>
      </c>
      <c r="AM597" t="s">
        <v>1867</v>
      </c>
      <c r="AN597" t="s">
        <v>2359</v>
      </c>
    </row>
    <row r="598" spans="34:40" ht="11.25" customHeight="1" hidden="1">
      <c r="AH598">
        <v>650</v>
      </c>
      <c r="AI598">
        <v>3361</v>
      </c>
      <c r="AJ598" t="s">
        <v>2120</v>
      </c>
      <c r="AK598">
        <v>3050</v>
      </c>
      <c r="AL598" t="str">
        <f t="shared" si="15"/>
        <v>Twente</v>
      </c>
      <c r="AM598" t="s">
        <v>1868</v>
      </c>
      <c r="AN598" t="s">
        <v>2451</v>
      </c>
    </row>
    <row r="599" spans="34:40" ht="11.25" customHeight="1" hidden="1">
      <c r="AH599">
        <v>650</v>
      </c>
      <c r="AI599">
        <v>3363</v>
      </c>
      <c r="AJ599" t="s">
        <v>2099</v>
      </c>
      <c r="AK599">
        <v>3310</v>
      </c>
      <c r="AL599" t="str">
        <f t="shared" si="15"/>
        <v>Zuid-Limburg</v>
      </c>
      <c r="AM599" t="s">
        <v>1869</v>
      </c>
      <c r="AN599" t="s">
        <v>2289</v>
      </c>
    </row>
    <row r="600" spans="34:40" ht="11.25" customHeight="1" hidden="1">
      <c r="AH600">
        <v>650</v>
      </c>
      <c r="AI600">
        <v>3365</v>
      </c>
      <c r="AJ600" t="s">
        <v>16</v>
      </c>
      <c r="AK600">
        <v>3020</v>
      </c>
      <c r="AL600" t="str">
        <f t="shared" si="15"/>
        <v>Friesland</v>
      </c>
      <c r="AM600" t="s">
        <v>1870</v>
      </c>
      <c r="AN600" t="s">
        <v>1796</v>
      </c>
    </row>
    <row r="601" spans="34:40" ht="11.25" customHeight="1" hidden="1">
      <c r="AH601">
        <v>650</v>
      </c>
      <c r="AI601">
        <v>3366</v>
      </c>
      <c r="AJ601" t="s">
        <v>2111</v>
      </c>
      <c r="AK601">
        <v>3020</v>
      </c>
      <c r="AL601" t="str">
        <f t="shared" si="15"/>
        <v>Friesland</v>
      </c>
      <c r="AM601" t="s">
        <v>1871</v>
      </c>
      <c r="AN601" t="s">
        <v>2339</v>
      </c>
    </row>
    <row r="602" spans="34:40" ht="11.25" customHeight="1" hidden="1">
      <c r="AH602">
        <v>650</v>
      </c>
      <c r="AI602">
        <v>3367</v>
      </c>
      <c r="AJ602" t="s">
        <v>2140</v>
      </c>
      <c r="AK602">
        <v>3020</v>
      </c>
      <c r="AL602" t="str">
        <f t="shared" si="15"/>
        <v>Friesland</v>
      </c>
      <c r="AM602" t="s">
        <v>1872</v>
      </c>
      <c r="AN602" t="s">
        <v>2548</v>
      </c>
    </row>
    <row r="603" spans="34:40" ht="11.25" customHeight="1" hidden="1">
      <c r="AH603">
        <v>650</v>
      </c>
      <c r="AI603">
        <v>3368</v>
      </c>
      <c r="AJ603" t="s">
        <v>2111</v>
      </c>
      <c r="AK603">
        <v>3061</v>
      </c>
      <c r="AL603" t="str">
        <f t="shared" si="15"/>
        <v>Midden Ijssel</v>
      </c>
      <c r="AM603" t="s">
        <v>1873</v>
      </c>
      <c r="AN603" t="s">
        <v>1721</v>
      </c>
    </row>
    <row r="604" spans="34:40" ht="11.25" customHeight="1" hidden="1">
      <c r="AH604">
        <v>650</v>
      </c>
      <c r="AI604">
        <v>3370</v>
      </c>
      <c r="AJ604" t="s">
        <v>18</v>
      </c>
      <c r="AK604">
        <v>3040</v>
      </c>
      <c r="AL604" t="str">
        <f t="shared" si="15"/>
        <v>Zwolle</v>
      </c>
      <c r="AM604" t="s">
        <v>1874</v>
      </c>
      <c r="AN604" t="s">
        <v>1721</v>
      </c>
    </row>
    <row r="605" spans="34:40" ht="11.25" customHeight="1" hidden="1">
      <c r="AH605">
        <v>650</v>
      </c>
      <c r="AI605">
        <v>3371</v>
      </c>
      <c r="AJ605" t="s">
        <v>20</v>
      </c>
      <c r="AK605">
        <v>3050</v>
      </c>
      <c r="AL605" t="str">
        <f t="shared" si="15"/>
        <v>Twente</v>
      </c>
      <c r="AM605" t="s">
        <v>1875</v>
      </c>
      <c r="AN605" t="s">
        <v>2285</v>
      </c>
    </row>
    <row r="606" spans="34:40" ht="11.25" customHeight="1" hidden="1">
      <c r="AH606">
        <v>650</v>
      </c>
      <c r="AI606">
        <v>3372</v>
      </c>
      <c r="AJ606" t="s">
        <v>2248</v>
      </c>
      <c r="AK606">
        <v>3100</v>
      </c>
      <c r="AL606" t="str">
        <f t="shared" si="15"/>
        <v>Flevoland</v>
      </c>
      <c r="AM606" t="s">
        <v>1876</v>
      </c>
      <c r="AN606" t="s">
        <v>1790</v>
      </c>
    </row>
    <row r="607" spans="34:40" ht="11.25" customHeight="1" hidden="1">
      <c r="AH607">
        <v>650</v>
      </c>
      <c r="AI607">
        <v>3373</v>
      </c>
      <c r="AJ607" t="s">
        <v>2202</v>
      </c>
      <c r="AK607">
        <v>3030</v>
      </c>
      <c r="AL607" t="str">
        <f t="shared" si="15"/>
        <v>Drenthe</v>
      </c>
      <c r="AM607" t="s">
        <v>1877</v>
      </c>
      <c r="AN607" t="s">
        <v>1742</v>
      </c>
    </row>
    <row r="608" spans="34:40" ht="11.25" customHeight="1" hidden="1">
      <c r="AH608">
        <v>650</v>
      </c>
      <c r="AI608">
        <v>3374</v>
      </c>
      <c r="AJ608" t="s">
        <v>20</v>
      </c>
      <c r="AK608">
        <v>3050</v>
      </c>
      <c r="AL608" t="str">
        <f t="shared" si="15"/>
        <v>Twente</v>
      </c>
      <c r="AM608" t="s">
        <v>1878</v>
      </c>
      <c r="AN608" t="s">
        <v>2560</v>
      </c>
    </row>
    <row r="609" spans="34:40" ht="11.25" customHeight="1" hidden="1">
      <c r="AH609">
        <v>650</v>
      </c>
      <c r="AI609">
        <v>3376</v>
      </c>
      <c r="AJ609" t="s">
        <v>2109</v>
      </c>
      <c r="AK609">
        <v>3060</v>
      </c>
      <c r="AL609" t="str">
        <f t="shared" si="15"/>
        <v>Apeldoorn Zutphen E.O.</v>
      </c>
      <c r="AM609" t="s">
        <v>1879</v>
      </c>
      <c r="AN609" t="s">
        <v>2359</v>
      </c>
    </row>
    <row r="610" spans="34:40" ht="11.25" customHeight="1" hidden="1">
      <c r="AH610">
        <v>650</v>
      </c>
      <c r="AI610">
        <v>3377</v>
      </c>
      <c r="AJ610" t="s">
        <v>24</v>
      </c>
      <c r="AK610">
        <v>3070</v>
      </c>
      <c r="AL610" t="str">
        <f t="shared" si="15"/>
        <v>Arnhem</v>
      </c>
      <c r="AM610" t="s">
        <v>1880</v>
      </c>
      <c r="AN610" t="s">
        <v>2283</v>
      </c>
    </row>
    <row r="611" spans="34:40" ht="11.25" customHeight="1" hidden="1">
      <c r="AH611">
        <v>650</v>
      </c>
      <c r="AI611">
        <v>3378</v>
      </c>
      <c r="AJ611" t="s">
        <v>20</v>
      </c>
      <c r="AK611">
        <v>3080</v>
      </c>
      <c r="AL611" t="str">
        <f t="shared" si="15"/>
        <v>Nijmegen</v>
      </c>
      <c r="AM611" t="s">
        <v>1881</v>
      </c>
      <c r="AN611" t="s">
        <v>2430</v>
      </c>
    </row>
    <row r="612" spans="34:40" ht="11.25" customHeight="1" hidden="1">
      <c r="AH612">
        <v>650</v>
      </c>
      <c r="AI612">
        <v>3379</v>
      </c>
      <c r="AJ612" t="s">
        <v>18</v>
      </c>
      <c r="AK612">
        <v>3070</v>
      </c>
      <c r="AL612" t="str">
        <f t="shared" si="15"/>
        <v>Arnhem</v>
      </c>
      <c r="AM612" t="s">
        <v>1882</v>
      </c>
      <c r="AN612" t="s">
        <v>2377</v>
      </c>
    </row>
    <row r="613" spans="34:40" ht="11.25" customHeight="1" hidden="1">
      <c r="AH613">
        <v>650</v>
      </c>
      <c r="AI613">
        <v>3381</v>
      </c>
      <c r="AJ613" t="s">
        <v>2130</v>
      </c>
      <c r="AK613">
        <v>3090</v>
      </c>
      <c r="AL613" t="str">
        <f t="shared" si="15"/>
        <v>Utrecht</v>
      </c>
      <c r="AM613" t="s">
        <v>1883</v>
      </c>
      <c r="AN613" t="s">
        <v>2348</v>
      </c>
    </row>
    <row r="614" spans="34:40" ht="11.25" customHeight="1" hidden="1">
      <c r="AH614">
        <v>650</v>
      </c>
      <c r="AI614">
        <v>3384</v>
      </c>
      <c r="AJ614" t="s">
        <v>2193</v>
      </c>
      <c r="AK614">
        <v>3090</v>
      </c>
      <c r="AL614" t="str">
        <f t="shared" si="15"/>
        <v>Utrecht</v>
      </c>
      <c r="AM614" t="s">
        <v>1884</v>
      </c>
      <c r="AN614" t="s">
        <v>2349</v>
      </c>
    </row>
    <row r="615" spans="34:40" ht="11.25" customHeight="1" hidden="1">
      <c r="AH615">
        <v>650</v>
      </c>
      <c r="AI615">
        <v>3385</v>
      </c>
      <c r="AJ615" t="s">
        <v>2175</v>
      </c>
      <c r="AK615">
        <v>3130</v>
      </c>
      <c r="AL615" t="str">
        <f t="shared" si="15"/>
        <v>Kennemerland</v>
      </c>
      <c r="AM615" t="s">
        <v>1885</v>
      </c>
      <c r="AN615" t="s">
        <v>2539</v>
      </c>
    </row>
    <row r="616" spans="34:40" ht="11.25" customHeight="1" hidden="1">
      <c r="AH616">
        <v>650</v>
      </c>
      <c r="AI616">
        <v>3388</v>
      </c>
      <c r="AJ616" t="s">
        <v>2226</v>
      </c>
      <c r="AK616">
        <v>3120</v>
      </c>
      <c r="AL616" t="str">
        <f t="shared" si="15"/>
        <v>Noord-Holland Noord</v>
      </c>
      <c r="AM616" t="s">
        <v>1886</v>
      </c>
      <c r="AN616" t="s">
        <v>2365</v>
      </c>
    </row>
    <row r="617" spans="34:40" ht="11.25" customHeight="1" hidden="1">
      <c r="AH617">
        <v>650</v>
      </c>
      <c r="AI617">
        <v>3389</v>
      </c>
      <c r="AJ617" t="s">
        <v>2099</v>
      </c>
      <c r="AK617">
        <v>3110</v>
      </c>
      <c r="AL617" t="str">
        <f t="shared" si="15"/>
        <v>'T Gooi</v>
      </c>
      <c r="AM617" t="s">
        <v>1887</v>
      </c>
      <c r="AN617" t="s">
        <v>2410</v>
      </c>
    </row>
    <row r="618" spans="34:40" ht="11.25" customHeight="1" hidden="1">
      <c r="AH618">
        <v>650</v>
      </c>
      <c r="AI618">
        <v>3390</v>
      </c>
      <c r="AJ618" t="s">
        <v>2109</v>
      </c>
      <c r="AK618">
        <v>3120</v>
      </c>
      <c r="AL618" t="str">
        <f t="shared" si="15"/>
        <v>Noord-Holland Noord</v>
      </c>
      <c r="AM618" t="s">
        <v>1888</v>
      </c>
      <c r="AN618" t="s">
        <v>2393</v>
      </c>
    </row>
    <row r="619" spans="34:40" ht="11.25" customHeight="1" hidden="1">
      <c r="AH619">
        <v>650</v>
      </c>
      <c r="AI619">
        <v>3391</v>
      </c>
      <c r="AJ619" t="s">
        <v>18</v>
      </c>
      <c r="AK619">
        <v>3150</v>
      </c>
      <c r="AL619" t="str">
        <f t="shared" si="15"/>
        <v>Amsterdam</v>
      </c>
      <c r="AM619" t="s">
        <v>1889</v>
      </c>
      <c r="AN619" t="s">
        <v>2311</v>
      </c>
    </row>
    <row r="620" spans="34:40" ht="11.25" customHeight="1" hidden="1">
      <c r="AH620">
        <v>650</v>
      </c>
      <c r="AI620">
        <v>3393</v>
      </c>
      <c r="AJ620" t="s">
        <v>2099</v>
      </c>
      <c r="AK620">
        <v>3130</v>
      </c>
      <c r="AL620" t="str">
        <f t="shared" si="15"/>
        <v>Kennemerland</v>
      </c>
      <c r="AM620" t="s">
        <v>1890</v>
      </c>
      <c r="AN620" t="s">
        <v>2502</v>
      </c>
    </row>
    <row r="621" spans="34:40" ht="11.25" customHeight="1" hidden="1">
      <c r="AH621">
        <v>650</v>
      </c>
      <c r="AI621">
        <v>3394</v>
      </c>
      <c r="AJ621" t="s">
        <v>2140</v>
      </c>
      <c r="AK621">
        <v>3210</v>
      </c>
      <c r="AL621" t="str">
        <f t="shared" si="15"/>
        <v>Rotterdam</v>
      </c>
      <c r="AM621" t="s">
        <v>1891</v>
      </c>
      <c r="AN621" t="s">
        <v>1657</v>
      </c>
    </row>
    <row r="622" spans="34:40" ht="11.25" customHeight="1" hidden="1">
      <c r="AH622">
        <v>650</v>
      </c>
      <c r="AI622">
        <v>3398</v>
      </c>
      <c r="AJ622" t="s">
        <v>2113</v>
      </c>
      <c r="AK622">
        <v>3210</v>
      </c>
      <c r="AL622" t="str">
        <f t="shared" si="15"/>
        <v>Rotterdam</v>
      </c>
      <c r="AM622" t="s">
        <v>1892</v>
      </c>
      <c r="AN622" t="s">
        <v>2350</v>
      </c>
    </row>
    <row r="623" spans="34:40" ht="11.25" customHeight="1" hidden="1">
      <c r="AH623">
        <v>650</v>
      </c>
      <c r="AI623">
        <v>3399</v>
      </c>
      <c r="AJ623" t="s">
        <v>2140</v>
      </c>
      <c r="AK623">
        <v>3220</v>
      </c>
      <c r="AL623" t="str">
        <f t="shared" si="15"/>
        <v>Nieuwe Waterweg Noord</v>
      </c>
      <c r="AM623" t="s">
        <v>1893</v>
      </c>
      <c r="AN623" t="s">
        <v>2362</v>
      </c>
    </row>
    <row r="624" spans="34:40" ht="11.25" customHeight="1" hidden="1">
      <c r="AH624">
        <v>650</v>
      </c>
      <c r="AI624">
        <v>3400</v>
      </c>
      <c r="AJ624" t="s">
        <v>2109</v>
      </c>
      <c r="AK624">
        <v>3240</v>
      </c>
      <c r="AL624" t="str">
        <f t="shared" si="15"/>
        <v>Waardenland</v>
      </c>
      <c r="AM624" t="s">
        <v>1894</v>
      </c>
      <c r="AN624" t="s">
        <v>2373</v>
      </c>
    </row>
    <row r="625" spans="34:40" ht="11.25" customHeight="1" hidden="1">
      <c r="AH625">
        <v>650</v>
      </c>
      <c r="AI625">
        <v>3402</v>
      </c>
      <c r="AJ625" t="s">
        <v>24</v>
      </c>
      <c r="AK625">
        <v>3170</v>
      </c>
      <c r="AL625" t="str">
        <f t="shared" si="15"/>
        <v>Zuid Holland Noord</v>
      </c>
      <c r="AM625" t="s">
        <v>1895</v>
      </c>
      <c r="AN625" t="s">
        <v>2319</v>
      </c>
    </row>
    <row r="626" spans="34:40" ht="11.25" customHeight="1" hidden="1">
      <c r="AH626">
        <v>650</v>
      </c>
      <c r="AI626">
        <v>3403</v>
      </c>
      <c r="AJ626" t="s">
        <v>2102</v>
      </c>
      <c r="AK626">
        <v>3240</v>
      </c>
      <c r="AL626" t="str">
        <f t="shared" si="15"/>
        <v>Waardenland</v>
      </c>
      <c r="AM626" t="s">
        <v>1896</v>
      </c>
      <c r="AN626" t="s">
        <v>1669</v>
      </c>
    </row>
    <row r="627" spans="34:40" ht="11.25" customHeight="1" hidden="1">
      <c r="AH627">
        <v>650</v>
      </c>
      <c r="AI627">
        <v>3404</v>
      </c>
      <c r="AJ627" t="s">
        <v>20</v>
      </c>
      <c r="AK627">
        <v>3200</v>
      </c>
      <c r="AL627" t="str">
        <f t="shared" si="15"/>
        <v>Midden-Holland</v>
      </c>
      <c r="AM627" t="s">
        <v>1897</v>
      </c>
      <c r="AN627" t="s">
        <v>2327</v>
      </c>
    </row>
    <row r="628" spans="34:40" ht="11.25" customHeight="1" hidden="1">
      <c r="AH628">
        <v>650</v>
      </c>
      <c r="AI628">
        <v>3411</v>
      </c>
      <c r="AJ628" t="s">
        <v>2202</v>
      </c>
      <c r="AK628">
        <v>3280</v>
      </c>
      <c r="AL628" t="str">
        <f t="shared" si="15"/>
        <v>Noordoost-Brabant</v>
      </c>
      <c r="AM628" t="s">
        <v>1898</v>
      </c>
      <c r="AN628" t="s">
        <v>2378</v>
      </c>
    </row>
    <row r="629" spans="34:40" ht="11.25" customHeight="1" hidden="1">
      <c r="AH629">
        <v>650</v>
      </c>
      <c r="AI629">
        <v>3412</v>
      </c>
      <c r="AJ629" t="s">
        <v>2175</v>
      </c>
      <c r="AK629">
        <v>3270</v>
      </c>
      <c r="AL629" t="str">
        <f t="shared" si="15"/>
        <v>Midden-Brabant</v>
      </c>
      <c r="AM629" t="s">
        <v>1899</v>
      </c>
      <c r="AN629" t="s">
        <v>2326</v>
      </c>
    </row>
    <row r="630" spans="34:40" ht="11.25" customHeight="1" hidden="1">
      <c r="AH630">
        <v>650</v>
      </c>
      <c r="AI630">
        <v>3414</v>
      </c>
      <c r="AJ630" t="s">
        <v>2118</v>
      </c>
      <c r="AK630">
        <v>3280</v>
      </c>
      <c r="AL630" t="str">
        <f t="shared" si="15"/>
        <v>Noordoost-Brabant</v>
      </c>
      <c r="AM630" t="s">
        <v>1900</v>
      </c>
      <c r="AN630" t="s">
        <v>2529</v>
      </c>
    </row>
    <row r="631" spans="34:40" ht="11.25" customHeight="1" hidden="1">
      <c r="AH631">
        <v>650</v>
      </c>
      <c r="AI631">
        <v>3415</v>
      </c>
      <c r="AJ631" t="s">
        <v>24</v>
      </c>
      <c r="AK631">
        <v>3260</v>
      </c>
      <c r="AL631" t="str">
        <f t="shared" si="15"/>
        <v>West-Brabant</v>
      </c>
      <c r="AM631" t="s">
        <v>1901</v>
      </c>
      <c r="AN631" t="s">
        <v>2296</v>
      </c>
    </row>
    <row r="632" spans="34:40" ht="11.25" customHeight="1" hidden="1">
      <c r="AH632">
        <v>650</v>
      </c>
      <c r="AI632">
        <v>3416</v>
      </c>
      <c r="AJ632" t="s">
        <v>2175</v>
      </c>
      <c r="AK632">
        <v>3260</v>
      </c>
      <c r="AL632" t="str">
        <f t="shared" si="15"/>
        <v>West-Brabant</v>
      </c>
      <c r="AM632" t="s">
        <v>1902</v>
      </c>
      <c r="AN632" t="s">
        <v>2287</v>
      </c>
    </row>
    <row r="633" spans="34:40" ht="11.25" customHeight="1" hidden="1">
      <c r="AH633">
        <v>650</v>
      </c>
      <c r="AI633">
        <v>3417</v>
      </c>
      <c r="AJ633" t="s">
        <v>2099</v>
      </c>
      <c r="AK633">
        <v>3310</v>
      </c>
      <c r="AL633" t="str">
        <f t="shared" si="15"/>
        <v>Zuid-Limburg</v>
      </c>
      <c r="AM633" t="s">
        <v>1903</v>
      </c>
      <c r="AN633" t="s">
        <v>2531</v>
      </c>
    </row>
    <row r="634" spans="34:40" ht="11.25" customHeight="1" hidden="1">
      <c r="AH634">
        <v>650</v>
      </c>
      <c r="AI634">
        <v>3418</v>
      </c>
      <c r="AJ634" t="s">
        <v>2111</v>
      </c>
      <c r="AK634">
        <v>3310</v>
      </c>
      <c r="AL634" t="str">
        <f t="shared" si="15"/>
        <v>Zuid-Limburg</v>
      </c>
      <c r="AM634" t="s">
        <v>1904</v>
      </c>
      <c r="AN634" t="s">
        <v>2289</v>
      </c>
    </row>
    <row r="635" spans="34:40" ht="11.25" customHeight="1" hidden="1">
      <c r="AH635">
        <v>650</v>
      </c>
      <c r="AI635">
        <v>3419</v>
      </c>
      <c r="AJ635" t="s">
        <v>20</v>
      </c>
      <c r="AK635">
        <v>3300</v>
      </c>
      <c r="AL635" t="str">
        <f t="shared" si="15"/>
        <v>Noord-Limburg</v>
      </c>
      <c r="AM635" t="s">
        <v>1905</v>
      </c>
      <c r="AN635" t="s">
        <v>1797</v>
      </c>
    </row>
    <row r="636" spans="34:40" ht="11.25" customHeight="1" hidden="1">
      <c r="AH636">
        <v>650</v>
      </c>
      <c r="AI636">
        <v>3420</v>
      </c>
      <c r="AJ636" t="s">
        <v>2116</v>
      </c>
      <c r="AK636">
        <v>3310</v>
      </c>
      <c r="AL636" t="str">
        <f t="shared" si="15"/>
        <v>Zuid-Limburg</v>
      </c>
      <c r="AM636" t="s">
        <v>1906</v>
      </c>
      <c r="AN636" t="s">
        <v>2317</v>
      </c>
    </row>
    <row r="637" spans="34:40" ht="11.25" customHeight="1" hidden="1">
      <c r="AH637">
        <v>650</v>
      </c>
      <c r="AI637">
        <v>3421</v>
      </c>
      <c r="AJ637" t="s">
        <v>20</v>
      </c>
      <c r="AK637">
        <v>3300</v>
      </c>
      <c r="AL637" t="str">
        <f t="shared" si="15"/>
        <v>Noord-Limburg</v>
      </c>
      <c r="AM637" t="s">
        <v>1537</v>
      </c>
      <c r="AN637" t="s">
        <v>2347</v>
      </c>
    </row>
    <row r="638" spans="34:40" ht="11.25" customHeight="1" hidden="1">
      <c r="AH638">
        <v>650</v>
      </c>
      <c r="AI638">
        <v>3423</v>
      </c>
      <c r="AJ638" t="s">
        <v>24</v>
      </c>
      <c r="AK638">
        <v>3070</v>
      </c>
      <c r="AL638" t="str">
        <f t="shared" si="15"/>
        <v>Arnhem</v>
      </c>
      <c r="AM638" t="s">
        <v>1907</v>
      </c>
      <c r="AN638" t="s">
        <v>2571</v>
      </c>
    </row>
    <row r="639" spans="34:40" ht="11.25" customHeight="1" hidden="1">
      <c r="AH639">
        <v>650</v>
      </c>
      <c r="AI639">
        <v>3424</v>
      </c>
      <c r="AJ639" t="s">
        <v>2120</v>
      </c>
      <c r="AK639">
        <v>3260</v>
      </c>
      <c r="AL639" t="str">
        <f t="shared" si="15"/>
        <v>West-Brabant</v>
      </c>
      <c r="AM639" t="s">
        <v>1908</v>
      </c>
      <c r="AN639" t="s">
        <v>1760</v>
      </c>
    </row>
    <row r="640" spans="34:40" ht="11.25" customHeight="1" hidden="1">
      <c r="AH640">
        <v>650</v>
      </c>
      <c r="AI640">
        <v>3426</v>
      </c>
      <c r="AJ640" t="s">
        <v>2116</v>
      </c>
      <c r="AK640">
        <v>3310</v>
      </c>
      <c r="AL640" t="str">
        <f t="shared" si="15"/>
        <v>Zuid-Limburg</v>
      </c>
      <c r="AM640" t="s">
        <v>1909</v>
      </c>
      <c r="AN640" t="s">
        <v>2317</v>
      </c>
    </row>
    <row r="641" spans="34:40" ht="11.25" customHeight="1" hidden="1">
      <c r="AH641">
        <v>650</v>
      </c>
      <c r="AI641">
        <v>3431</v>
      </c>
      <c r="AJ641" t="s">
        <v>14</v>
      </c>
      <c r="AK641">
        <v>3010</v>
      </c>
      <c r="AL641" t="str">
        <f t="shared" si="15"/>
        <v>Groningen</v>
      </c>
      <c r="AM641" t="s">
        <v>1910</v>
      </c>
      <c r="AN641" t="s">
        <v>2375</v>
      </c>
    </row>
    <row r="642" spans="34:40" ht="11.25" customHeight="1" hidden="1">
      <c r="AH642">
        <v>650</v>
      </c>
      <c r="AI642">
        <v>3432</v>
      </c>
      <c r="AJ642" t="s">
        <v>2099</v>
      </c>
      <c r="AK642">
        <v>3020</v>
      </c>
      <c r="AL642" t="str">
        <f t="shared" si="15"/>
        <v>Friesland</v>
      </c>
      <c r="AM642" t="s">
        <v>1911</v>
      </c>
      <c r="AN642" t="s">
        <v>2549</v>
      </c>
    </row>
    <row r="643" spans="34:40" ht="11.25" customHeight="1" hidden="1">
      <c r="AH643">
        <v>650</v>
      </c>
      <c r="AI643">
        <v>3433</v>
      </c>
      <c r="AJ643" t="s">
        <v>22</v>
      </c>
      <c r="AK643">
        <v>3050</v>
      </c>
      <c r="AL643" t="str">
        <f t="shared" si="15"/>
        <v>Twente</v>
      </c>
      <c r="AM643" t="s">
        <v>1912</v>
      </c>
      <c r="AN643" t="s">
        <v>2285</v>
      </c>
    </row>
    <row r="644" spans="34:40" ht="11.25" customHeight="1" hidden="1">
      <c r="AH644">
        <v>650</v>
      </c>
      <c r="AI644">
        <v>3434</v>
      </c>
      <c r="AJ644" t="s">
        <v>2118</v>
      </c>
      <c r="AK644">
        <v>3050</v>
      </c>
      <c r="AL644" t="str">
        <f t="shared" si="15"/>
        <v>Twente</v>
      </c>
      <c r="AM644" t="s">
        <v>1913</v>
      </c>
      <c r="AN644" t="s">
        <v>1798</v>
      </c>
    </row>
    <row r="645" spans="34:40" ht="11.25" customHeight="1" hidden="1">
      <c r="AH645">
        <v>650</v>
      </c>
      <c r="AI645">
        <v>3435</v>
      </c>
      <c r="AJ645" t="s">
        <v>20</v>
      </c>
      <c r="AK645">
        <v>3070</v>
      </c>
      <c r="AL645" t="str">
        <f aca="true" t="shared" si="16" ref="AL645:AL708">VLOOKUP(AK645,$AP$4:$AQ$35,2,FALSE)</f>
        <v>Arnhem</v>
      </c>
      <c r="AM645" t="s">
        <v>1914</v>
      </c>
      <c r="AN645" t="s">
        <v>2377</v>
      </c>
    </row>
    <row r="646" spans="34:40" ht="11.25" customHeight="1" hidden="1">
      <c r="AH646">
        <v>650</v>
      </c>
      <c r="AI646">
        <v>3436</v>
      </c>
      <c r="AJ646" t="s">
        <v>2175</v>
      </c>
      <c r="AK646">
        <v>3070</v>
      </c>
      <c r="AL646" t="str">
        <f t="shared" si="16"/>
        <v>Arnhem</v>
      </c>
      <c r="AM646" t="s">
        <v>1915</v>
      </c>
      <c r="AN646" t="s">
        <v>2571</v>
      </c>
    </row>
    <row r="647" spans="34:40" ht="11.25" customHeight="1" hidden="1">
      <c r="AH647">
        <v>650</v>
      </c>
      <c r="AI647">
        <v>3438</v>
      </c>
      <c r="AJ647" t="s">
        <v>2193</v>
      </c>
      <c r="AK647">
        <v>3090</v>
      </c>
      <c r="AL647" t="str">
        <f t="shared" si="16"/>
        <v>Utrecht</v>
      </c>
      <c r="AM647" t="s">
        <v>1916</v>
      </c>
      <c r="AN647" t="s">
        <v>327</v>
      </c>
    </row>
    <row r="648" spans="34:40" ht="11.25" customHeight="1" hidden="1">
      <c r="AH648">
        <v>650</v>
      </c>
      <c r="AI648">
        <v>3439</v>
      </c>
      <c r="AJ648" t="s">
        <v>18</v>
      </c>
      <c r="AK648">
        <v>3150</v>
      </c>
      <c r="AL648" t="str">
        <f t="shared" si="16"/>
        <v>Amsterdam</v>
      </c>
      <c r="AM648" t="s">
        <v>1917</v>
      </c>
      <c r="AN648" t="s">
        <v>2371</v>
      </c>
    </row>
    <row r="649" spans="34:40" ht="11.25" customHeight="1" hidden="1">
      <c r="AH649">
        <v>650</v>
      </c>
      <c r="AI649">
        <v>3440</v>
      </c>
      <c r="AJ649" t="s">
        <v>20</v>
      </c>
      <c r="AK649">
        <v>3110</v>
      </c>
      <c r="AL649" t="str">
        <f t="shared" si="16"/>
        <v>'T Gooi</v>
      </c>
      <c r="AM649" t="s">
        <v>1918</v>
      </c>
      <c r="AN649" t="s">
        <v>1698</v>
      </c>
    </row>
    <row r="650" spans="34:40" ht="11.25" customHeight="1" hidden="1">
      <c r="AH650">
        <v>650</v>
      </c>
      <c r="AI650">
        <v>3441</v>
      </c>
      <c r="AJ650" t="s">
        <v>2175</v>
      </c>
      <c r="AK650">
        <v>3110</v>
      </c>
      <c r="AL650" t="str">
        <f t="shared" si="16"/>
        <v>'T Gooi</v>
      </c>
      <c r="AM650" t="s">
        <v>1919</v>
      </c>
      <c r="AN650" t="s">
        <v>2410</v>
      </c>
    </row>
    <row r="651" spans="34:40" ht="11.25" customHeight="1" hidden="1">
      <c r="AH651">
        <v>650</v>
      </c>
      <c r="AI651">
        <v>3442</v>
      </c>
      <c r="AJ651" t="s">
        <v>2102</v>
      </c>
      <c r="AK651">
        <v>3240</v>
      </c>
      <c r="AL651" t="str">
        <f t="shared" si="16"/>
        <v>Waardenland</v>
      </c>
      <c r="AM651" t="s">
        <v>1920</v>
      </c>
      <c r="AN651" t="s">
        <v>2396</v>
      </c>
    </row>
    <row r="652" spans="34:40" ht="11.25" customHeight="1" hidden="1">
      <c r="AH652">
        <v>650</v>
      </c>
      <c r="AI652">
        <v>3443</v>
      </c>
      <c r="AJ652" t="s">
        <v>14</v>
      </c>
      <c r="AK652">
        <v>3180</v>
      </c>
      <c r="AL652" t="str">
        <f t="shared" si="16"/>
        <v>Haaglanden</v>
      </c>
      <c r="AM652" t="s">
        <v>1923</v>
      </c>
      <c r="AN652" t="s">
        <v>2323</v>
      </c>
    </row>
    <row r="653" spans="34:40" ht="11.25" customHeight="1" hidden="1">
      <c r="AH653">
        <v>650</v>
      </c>
      <c r="AI653">
        <v>3444</v>
      </c>
      <c r="AJ653" t="s">
        <v>2140</v>
      </c>
      <c r="AK653">
        <v>3210</v>
      </c>
      <c r="AL653" t="str">
        <f t="shared" si="16"/>
        <v>Rotterdam</v>
      </c>
      <c r="AM653" t="s">
        <v>1799</v>
      </c>
      <c r="AN653" t="s">
        <v>2350</v>
      </c>
    </row>
    <row r="654" spans="34:40" ht="11.25" customHeight="1" hidden="1">
      <c r="AH654">
        <v>650</v>
      </c>
      <c r="AI654">
        <v>3445</v>
      </c>
      <c r="AJ654" t="s">
        <v>2116</v>
      </c>
      <c r="AK654">
        <v>3230</v>
      </c>
      <c r="AL654" t="str">
        <f t="shared" si="16"/>
        <v>Zuid-Hollandse Eilanden</v>
      </c>
      <c r="AM654" t="s">
        <v>1924</v>
      </c>
      <c r="AN654" t="s">
        <v>2413</v>
      </c>
    </row>
    <row r="655" spans="34:40" ht="11.25" customHeight="1" hidden="1">
      <c r="AH655">
        <v>650</v>
      </c>
      <c r="AI655">
        <v>3446</v>
      </c>
      <c r="AJ655" t="s">
        <v>14</v>
      </c>
      <c r="AK655">
        <v>3210</v>
      </c>
      <c r="AL655" t="str">
        <f t="shared" si="16"/>
        <v>Rotterdam</v>
      </c>
      <c r="AM655" t="s">
        <v>1925</v>
      </c>
      <c r="AN655" t="s">
        <v>1657</v>
      </c>
    </row>
    <row r="656" spans="34:40" ht="11.25" customHeight="1" hidden="1">
      <c r="AH656">
        <v>650</v>
      </c>
      <c r="AI656">
        <v>3447</v>
      </c>
      <c r="AJ656" t="s">
        <v>2175</v>
      </c>
      <c r="AK656">
        <v>3260</v>
      </c>
      <c r="AL656" t="str">
        <f t="shared" si="16"/>
        <v>West-Brabant</v>
      </c>
      <c r="AM656" t="s">
        <v>1926</v>
      </c>
      <c r="AN656" t="s">
        <v>1715</v>
      </c>
    </row>
    <row r="657" spans="34:40" ht="11.25" customHeight="1" hidden="1">
      <c r="AH657">
        <v>650</v>
      </c>
      <c r="AI657">
        <v>3448</v>
      </c>
      <c r="AJ657" t="s">
        <v>24</v>
      </c>
      <c r="AK657">
        <v>3290</v>
      </c>
      <c r="AL657" t="str">
        <f t="shared" si="16"/>
        <v>Zuidoost-Brabant</v>
      </c>
      <c r="AM657" t="s">
        <v>1927</v>
      </c>
      <c r="AN657" t="s">
        <v>2355</v>
      </c>
    </row>
    <row r="658" spans="34:40" ht="11.25" customHeight="1" hidden="1">
      <c r="AH658">
        <v>650</v>
      </c>
      <c r="AI658">
        <v>3449</v>
      </c>
      <c r="AJ658" t="s">
        <v>2175</v>
      </c>
      <c r="AK658">
        <v>3260</v>
      </c>
      <c r="AL658" t="str">
        <f t="shared" si="16"/>
        <v>West-Brabant</v>
      </c>
      <c r="AM658" t="s">
        <v>1928</v>
      </c>
      <c r="AN658" t="s">
        <v>2437</v>
      </c>
    </row>
    <row r="659" spans="34:40" ht="11.25" customHeight="1" hidden="1">
      <c r="AH659">
        <v>650</v>
      </c>
      <c r="AI659">
        <v>3450</v>
      </c>
      <c r="AJ659" t="s">
        <v>2120</v>
      </c>
      <c r="AK659">
        <v>3260</v>
      </c>
      <c r="AL659" t="str">
        <f t="shared" si="16"/>
        <v>West-Brabant</v>
      </c>
      <c r="AM659" t="s">
        <v>1929</v>
      </c>
      <c r="AN659" t="s">
        <v>1690</v>
      </c>
    </row>
    <row r="660" spans="34:40" ht="11.25" customHeight="1" hidden="1">
      <c r="AH660">
        <v>650</v>
      </c>
      <c r="AI660">
        <v>3451</v>
      </c>
      <c r="AJ660" t="s">
        <v>20</v>
      </c>
      <c r="AK660">
        <v>3300</v>
      </c>
      <c r="AL660" t="str">
        <f t="shared" si="16"/>
        <v>Noord-Limburg</v>
      </c>
      <c r="AM660" t="s">
        <v>1930</v>
      </c>
      <c r="AN660" t="s">
        <v>1781</v>
      </c>
    </row>
    <row r="661" spans="34:40" ht="11.25" customHeight="1" hidden="1">
      <c r="AH661">
        <v>650</v>
      </c>
      <c r="AI661">
        <v>3452</v>
      </c>
      <c r="AJ661" t="s">
        <v>2102</v>
      </c>
      <c r="AK661">
        <v>3170</v>
      </c>
      <c r="AL661" t="str">
        <f t="shared" si="16"/>
        <v>Zuid Holland Noord</v>
      </c>
      <c r="AM661" t="s">
        <v>1931</v>
      </c>
      <c r="AN661" t="s">
        <v>1749</v>
      </c>
    </row>
    <row r="662" spans="34:40" ht="11.25" customHeight="1" hidden="1">
      <c r="AH662">
        <v>650</v>
      </c>
      <c r="AI662">
        <v>3453</v>
      </c>
      <c r="AJ662" t="s">
        <v>2109</v>
      </c>
      <c r="AK662">
        <v>3060</v>
      </c>
      <c r="AL662" t="str">
        <f t="shared" si="16"/>
        <v>Apeldoorn Zutphen E.O.</v>
      </c>
      <c r="AM662" t="s">
        <v>1932</v>
      </c>
      <c r="AN662" t="s">
        <v>2489</v>
      </c>
    </row>
    <row r="663" spans="34:40" ht="11.25" customHeight="1" hidden="1">
      <c r="AH663">
        <v>650</v>
      </c>
      <c r="AI663">
        <v>3454</v>
      </c>
      <c r="AJ663" t="s">
        <v>2140</v>
      </c>
      <c r="AK663">
        <v>3310</v>
      </c>
      <c r="AL663" t="str">
        <f t="shared" si="16"/>
        <v>Zuid-Limburg</v>
      </c>
      <c r="AM663" t="s">
        <v>1933</v>
      </c>
      <c r="AN663" t="s">
        <v>1800</v>
      </c>
    </row>
    <row r="664" spans="34:40" ht="11.25" customHeight="1" hidden="1">
      <c r="AH664">
        <v>650</v>
      </c>
      <c r="AI664">
        <v>3455</v>
      </c>
      <c r="AJ664" t="s">
        <v>20</v>
      </c>
      <c r="AK664">
        <v>3070</v>
      </c>
      <c r="AL664" t="str">
        <f t="shared" si="16"/>
        <v>Arnhem</v>
      </c>
      <c r="AM664" t="s">
        <v>1801</v>
      </c>
      <c r="AN664" t="s">
        <v>2283</v>
      </c>
    </row>
    <row r="665" spans="34:40" ht="11.25" customHeight="1" hidden="1">
      <c r="AH665">
        <v>650</v>
      </c>
      <c r="AI665">
        <v>3456</v>
      </c>
      <c r="AJ665" t="s">
        <v>2111</v>
      </c>
      <c r="AK665">
        <v>3230</v>
      </c>
      <c r="AL665" t="str">
        <f t="shared" si="16"/>
        <v>Zuid-Hollandse Eilanden</v>
      </c>
      <c r="AM665" t="s">
        <v>1934</v>
      </c>
      <c r="AN665" t="s">
        <v>1802</v>
      </c>
    </row>
    <row r="666" spans="34:40" ht="11.25" customHeight="1" hidden="1">
      <c r="AH666">
        <v>650</v>
      </c>
      <c r="AI666">
        <v>3457</v>
      </c>
      <c r="AJ666" t="s">
        <v>2099</v>
      </c>
      <c r="AK666">
        <v>3310</v>
      </c>
      <c r="AL666" t="str">
        <f t="shared" si="16"/>
        <v>Zuid-Limburg</v>
      </c>
      <c r="AM666" t="s">
        <v>1935</v>
      </c>
      <c r="AN666" t="s">
        <v>2531</v>
      </c>
    </row>
    <row r="667" spans="34:40" ht="11.25" customHeight="1" hidden="1">
      <c r="AH667">
        <v>650</v>
      </c>
      <c r="AI667">
        <v>3459</v>
      </c>
      <c r="AJ667" t="s">
        <v>22</v>
      </c>
      <c r="AK667">
        <v>3150</v>
      </c>
      <c r="AL667" t="str">
        <f t="shared" si="16"/>
        <v>Amsterdam</v>
      </c>
      <c r="AM667" t="s">
        <v>1936</v>
      </c>
      <c r="AN667" t="s">
        <v>2371</v>
      </c>
    </row>
    <row r="668" spans="34:40" ht="11.25" customHeight="1" hidden="1">
      <c r="AH668">
        <v>650</v>
      </c>
      <c r="AI668">
        <v>3460</v>
      </c>
      <c r="AJ668" t="s">
        <v>14</v>
      </c>
      <c r="AK668">
        <v>3010</v>
      </c>
      <c r="AL668" t="str">
        <f t="shared" si="16"/>
        <v>Groningen</v>
      </c>
      <c r="AM668" t="s">
        <v>1937</v>
      </c>
      <c r="AN668" t="s">
        <v>2375</v>
      </c>
    </row>
    <row r="669" spans="34:40" ht="11.25" customHeight="1" hidden="1">
      <c r="AH669">
        <v>650</v>
      </c>
      <c r="AI669">
        <v>3461</v>
      </c>
      <c r="AJ669" t="s">
        <v>2202</v>
      </c>
      <c r="AK669">
        <v>3310</v>
      </c>
      <c r="AL669" t="str">
        <f t="shared" si="16"/>
        <v>Zuid-Limburg</v>
      </c>
      <c r="AM669" t="s">
        <v>1938</v>
      </c>
      <c r="AN669" t="s">
        <v>2531</v>
      </c>
    </row>
    <row r="670" spans="34:40" ht="11.25" customHeight="1" hidden="1">
      <c r="AH670">
        <v>650</v>
      </c>
      <c r="AI670">
        <v>3462</v>
      </c>
      <c r="AJ670" t="s">
        <v>2123</v>
      </c>
      <c r="AK670">
        <v>3180</v>
      </c>
      <c r="AL670" t="str">
        <f t="shared" si="16"/>
        <v>Haaglanden</v>
      </c>
      <c r="AM670" t="s">
        <v>1939</v>
      </c>
      <c r="AN670" t="s">
        <v>2323</v>
      </c>
    </row>
    <row r="671" spans="34:40" ht="11.25" customHeight="1" hidden="1">
      <c r="AH671">
        <v>650</v>
      </c>
      <c r="AI671">
        <v>3463</v>
      </c>
      <c r="AJ671" t="s">
        <v>22</v>
      </c>
      <c r="AK671">
        <v>3160</v>
      </c>
      <c r="AL671" t="str">
        <f t="shared" si="16"/>
        <v>Amstelland En De Meerlanden</v>
      </c>
      <c r="AM671" t="s">
        <v>1940</v>
      </c>
      <c r="AN671" t="s">
        <v>2297</v>
      </c>
    </row>
    <row r="672" spans="34:40" ht="11.25" customHeight="1" hidden="1">
      <c r="AH672">
        <v>650</v>
      </c>
      <c r="AI672">
        <v>3465</v>
      </c>
      <c r="AJ672" t="s">
        <v>2140</v>
      </c>
      <c r="AK672">
        <v>3310</v>
      </c>
      <c r="AL672" t="str">
        <f t="shared" si="16"/>
        <v>Zuid-Limburg</v>
      </c>
      <c r="AM672" t="s">
        <v>1941</v>
      </c>
      <c r="AN672" t="s">
        <v>2531</v>
      </c>
    </row>
    <row r="673" spans="34:40" ht="11.25" customHeight="1" hidden="1">
      <c r="AH673">
        <v>650</v>
      </c>
      <c r="AI673">
        <v>3466</v>
      </c>
      <c r="AJ673" t="s">
        <v>2248</v>
      </c>
      <c r="AK673">
        <v>3090</v>
      </c>
      <c r="AL673" t="str">
        <f t="shared" si="16"/>
        <v>Utrecht</v>
      </c>
      <c r="AM673" t="s">
        <v>1942</v>
      </c>
      <c r="AN673" t="s">
        <v>2348</v>
      </c>
    </row>
    <row r="674" spans="34:40" ht="11.25" customHeight="1" hidden="1">
      <c r="AH674">
        <v>650</v>
      </c>
      <c r="AI674">
        <v>3467</v>
      </c>
      <c r="AJ674" t="s">
        <v>2113</v>
      </c>
      <c r="AK674">
        <v>3060</v>
      </c>
      <c r="AL674" t="str">
        <f t="shared" si="16"/>
        <v>Apeldoorn Zutphen E.O.</v>
      </c>
      <c r="AM674" t="s">
        <v>1943</v>
      </c>
      <c r="AN674" t="s">
        <v>2359</v>
      </c>
    </row>
    <row r="675" spans="34:40" ht="11.25" customHeight="1" hidden="1">
      <c r="AH675">
        <v>650</v>
      </c>
      <c r="AI675">
        <v>3469</v>
      </c>
      <c r="AJ675" t="s">
        <v>2175</v>
      </c>
      <c r="AK675">
        <v>3290</v>
      </c>
      <c r="AL675" t="str">
        <f t="shared" si="16"/>
        <v>Zuidoost-Brabant</v>
      </c>
      <c r="AM675" t="s">
        <v>1944</v>
      </c>
      <c r="AN675" t="s">
        <v>2408</v>
      </c>
    </row>
    <row r="676" spans="34:40" ht="11.25" customHeight="1" hidden="1">
      <c r="AH676">
        <v>650</v>
      </c>
      <c r="AI676">
        <v>3470</v>
      </c>
      <c r="AJ676" t="s">
        <v>16</v>
      </c>
      <c r="AK676">
        <v>3110</v>
      </c>
      <c r="AL676" t="str">
        <f t="shared" si="16"/>
        <v>'T Gooi</v>
      </c>
      <c r="AM676" t="s">
        <v>1945</v>
      </c>
      <c r="AN676" t="s">
        <v>1803</v>
      </c>
    </row>
    <row r="677" spans="34:40" ht="11.25" customHeight="1" hidden="1">
      <c r="AH677">
        <v>650</v>
      </c>
      <c r="AI677">
        <v>3471</v>
      </c>
      <c r="AJ677" t="s">
        <v>24</v>
      </c>
      <c r="AK677">
        <v>3210</v>
      </c>
      <c r="AL677" t="str">
        <f t="shared" si="16"/>
        <v>Rotterdam</v>
      </c>
      <c r="AM677" t="s">
        <v>1946</v>
      </c>
      <c r="AN677" t="s">
        <v>2350</v>
      </c>
    </row>
    <row r="678" spans="34:40" ht="11.25" customHeight="1" hidden="1">
      <c r="AH678">
        <v>650</v>
      </c>
      <c r="AI678">
        <v>3472</v>
      </c>
      <c r="AJ678" t="s">
        <v>2148</v>
      </c>
      <c r="AK678">
        <v>3020</v>
      </c>
      <c r="AL678" t="str">
        <f t="shared" si="16"/>
        <v>Friesland</v>
      </c>
      <c r="AM678" t="s">
        <v>1947</v>
      </c>
      <c r="AN678" t="s">
        <v>2339</v>
      </c>
    </row>
    <row r="679" spans="34:40" ht="11.25" customHeight="1" hidden="1">
      <c r="AH679">
        <v>650</v>
      </c>
      <c r="AI679">
        <v>3473</v>
      </c>
      <c r="AJ679" t="s">
        <v>2140</v>
      </c>
      <c r="AK679">
        <v>3020</v>
      </c>
      <c r="AL679" t="str">
        <f t="shared" si="16"/>
        <v>Friesland</v>
      </c>
      <c r="AM679" t="s">
        <v>1948</v>
      </c>
      <c r="AN679" t="s">
        <v>2339</v>
      </c>
    </row>
    <row r="680" spans="34:40" ht="11.25" customHeight="1" hidden="1">
      <c r="AH680">
        <v>650</v>
      </c>
      <c r="AI680">
        <v>3474</v>
      </c>
      <c r="AJ680" t="s">
        <v>14</v>
      </c>
      <c r="AK680">
        <v>3310</v>
      </c>
      <c r="AL680" t="str">
        <f t="shared" si="16"/>
        <v>Zuid-Limburg</v>
      </c>
      <c r="AM680" t="s">
        <v>1949</v>
      </c>
      <c r="AN680" t="s">
        <v>2531</v>
      </c>
    </row>
    <row r="681" spans="34:40" ht="11.25" customHeight="1" hidden="1">
      <c r="AH681">
        <v>650</v>
      </c>
      <c r="AI681">
        <v>3476</v>
      </c>
      <c r="AJ681" t="s">
        <v>24</v>
      </c>
      <c r="AK681">
        <v>3070</v>
      </c>
      <c r="AL681" t="str">
        <f t="shared" si="16"/>
        <v>Arnhem</v>
      </c>
      <c r="AM681" t="s">
        <v>1950</v>
      </c>
      <c r="AN681" t="s">
        <v>2377</v>
      </c>
    </row>
    <row r="682" spans="34:40" ht="11.25" customHeight="1" hidden="1">
      <c r="AH682">
        <v>650</v>
      </c>
      <c r="AI682">
        <v>3477</v>
      </c>
      <c r="AJ682" t="s">
        <v>2248</v>
      </c>
      <c r="AK682">
        <v>3090</v>
      </c>
      <c r="AL682" t="str">
        <f t="shared" si="16"/>
        <v>Utrecht</v>
      </c>
      <c r="AM682" t="s">
        <v>1951</v>
      </c>
      <c r="AN682" t="s">
        <v>2416</v>
      </c>
    </row>
    <row r="683" spans="34:40" ht="11.25" customHeight="1" hidden="1">
      <c r="AH683">
        <v>650</v>
      </c>
      <c r="AI683">
        <v>3478</v>
      </c>
      <c r="AJ683" t="s">
        <v>14</v>
      </c>
      <c r="AK683">
        <v>3300</v>
      </c>
      <c r="AL683" t="str">
        <f t="shared" si="16"/>
        <v>Noord-Limburg</v>
      </c>
      <c r="AM683" t="s">
        <v>1952</v>
      </c>
      <c r="AN683" t="s">
        <v>1781</v>
      </c>
    </row>
    <row r="684" spans="34:40" ht="11.25" customHeight="1" hidden="1">
      <c r="AH684">
        <v>650</v>
      </c>
      <c r="AI684">
        <v>3482</v>
      </c>
      <c r="AJ684" t="s">
        <v>2116</v>
      </c>
      <c r="AK684">
        <v>3110</v>
      </c>
      <c r="AL684" t="str">
        <f t="shared" si="16"/>
        <v>'T Gooi</v>
      </c>
      <c r="AM684" t="s">
        <v>1953</v>
      </c>
      <c r="AN684" t="s">
        <v>2410</v>
      </c>
    </row>
    <row r="685" spans="34:40" ht="11.25" customHeight="1" hidden="1">
      <c r="AH685">
        <v>650</v>
      </c>
      <c r="AI685">
        <v>3483</v>
      </c>
      <c r="AJ685" t="s">
        <v>2123</v>
      </c>
      <c r="AK685">
        <v>3150</v>
      </c>
      <c r="AL685" t="str">
        <f t="shared" si="16"/>
        <v>Amsterdam</v>
      </c>
      <c r="AM685" t="s">
        <v>1954</v>
      </c>
      <c r="AN685" t="s">
        <v>2371</v>
      </c>
    </row>
    <row r="686" spans="34:40" ht="11.25" customHeight="1" hidden="1">
      <c r="AH686">
        <v>650</v>
      </c>
      <c r="AI686">
        <v>3484</v>
      </c>
      <c r="AJ686" t="s">
        <v>20</v>
      </c>
      <c r="AK686">
        <v>3280</v>
      </c>
      <c r="AL686" t="str">
        <f t="shared" si="16"/>
        <v>Noordoost-Brabant</v>
      </c>
      <c r="AM686" t="s">
        <v>1955</v>
      </c>
      <c r="AN686" t="s">
        <v>1804</v>
      </c>
    </row>
    <row r="687" spans="34:40" ht="11.25" customHeight="1" hidden="1">
      <c r="AH687">
        <v>650</v>
      </c>
      <c r="AI687">
        <v>3485</v>
      </c>
      <c r="AJ687" t="s">
        <v>2123</v>
      </c>
      <c r="AK687">
        <v>3140</v>
      </c>
      <c r="AL687" t="str">
        <f t="shared" si="16"/>
        <v>Zaanstreek/Waterland</v>
      </c>
      <c r="AM687" t="s">
        <v>1956</v>
      </c>
      <c r="AN687" t="s">
        <v>1805</v>
      </c>
    </row>
    <row r="688" spans="34:40" ht="11.25" customHeight="1" hidden="1">
      <c r="AH688">
        <v>650</v>
      </c>
      <c r="AI688">
        <v>3487</v>
      </c>
      <c r="AJ688" t="s">
        <v>2120</v>
      </c>
      <c r="AK688">
        <v>3040</v>
      </c>
      <c r="AL688" t="str">
        <f t="shared" si="16"/>
        <v>Zwolle</v>
      </c>
      <c r="AM688" t="s">
        <v>1957</v>
      </c>
      <c r="AN688" t="s">
        <v>2379</v>
      </c>
    </row>
    <row r="689" spans="34:40" ht="11.25" customHeight="1" hidden="1">
      <c r="AH689">
        <v>650</v>
      </c>
      <c r="AI689">
        <v>3488</v>
      </c>
      <c r="AJ689" t="s">
        <v>22</v>
      </c>
      <c r="AK689">
        <v>3150</v>
      </c>
      <c r="AL689" t="str">
        <f t="shared" si="16"/>
        <v>Amsterdam</v>
      </c>
      <c r="AM689" t="s">
        <v>1958</v>
      </c>
      <c r="AN689" t="s">
        <v>2371</v>
      </c>
    </row>
    <row r="690" spans="34:40" ht="11.25" customHeight="1" hidden="1">
      <c r="AH690">
        <v>650</v>
      </c>
      <c r="AI690">
        <v>3489</v>
      </c>
      <c r="AJ690" t="s">
        <v>2175</v>
      </c>
      <c r="AK690">
        <v>3070</v>
      </c>
      <c r="AL690" t="str">
        <f t="shared" si="16"/>
        <v>Arnhem</v>
      </c>
      <c r="AM690" t="s">
        <v>1959</v>
      </c>
      <c r="AN690" t="s">
        <v>2331</v>
      </c>
    </row>
    <row r="691" spans="34:40" ht="11.25" customHeight="1" hidden="1">
      <c r="AH691">
        <v>650</v>
      </c>
      <c r="AI691">
        <v>3491</v>
      </c>
      <c r="AJ691" t="s">
        <v>2116</v>
      </c>
      <c r="AK691">
        <v>3310</v>
      </c>
      <c r="AL691" t="str">
        <f t="shared" si="16"/>
        <v>Zuid-Limburg</v>
      </c>
      <c r="AM691" t="s">
        <v>1960</v>
      </c>
      <c r="AN691" t="s">
        <v>1806</v>
      </c>
    </row>
    <row r="692" spans="34:40" ht="11.25" customHeight="1" hidden="1">
      <c r="AH692">
        <v>650</v>
      </c>
      <c r="AI692">
        <v>3492</v>
      </c>
      <c r="AJ692" t="s">
        <v>2109</v>
      </c>
      <c r="AK692">
        <v>3010</v>
      </c>
      <c r="AL692" t="str">
        <f t="shared" si="16"/>
        <v>Groningen</v>
      </c>
      <c r="AM692" t="s">
        <v>1961</v>
      </c>
      <c r="AN692" t="s">
        <v>2544</v>
      </c>
    </row>
    <row r="693" spans="34:40" ht="11.25" customHeight="1" hidden="1">
      <c r="AH693">
        <v>650</v>
      </c>
      <c r="AI693">
        <v>3493</v>
      </c>
      <c r="AJ693" t="s">
        <v>2226</v>
      </c>
      <c r="AK693">
        <v>3110</v>
      </c>
      <c r="AL693" t="str">
        <f t="shared" si="16"/>
        <v>'T Gooi</v>
      </c>
      <c r="AM693" t="s">
        <v>1962</v>
      </c>
      <c r="AN693" t="s">
        <v>1703</v>
      </c>
    </row>
    <row r="694" spans="34:40" ht="11.25" customHeight="1" hidden="1">
      <c r="AH694">
        <v>650</v>
      </c>
      <c r="AI694">
        <v>3494</v>
      </c>
      <c r="AJ694" t="s">
        <v>2140</v>
      </c>
      <c r="AK694">
        <v>3120</v>
      </c>
      <c r="AL694" t="str">
        <f t="shared" si="16"/>
        <v>Noord-Holland Noord</v>
      </c>
      <c r="AM694" t="s">
        <v>1963</v>
      </c>
      <c r="AN694" t="s">
        <v>2386</v>
      </c>
    </row>
    <row r="695" spans="34:40" ht="11.25" customHeight="1" hidden="1">
      <c r="AH695">
        <v>650</v>
      </c>
      <c r="AI695">
        <v>3495</v>
      </c>
      <c r="AJ695" t="s">
        <v>2175</v>
      </c>
      <c r="AK695">
        <v>3060</v>
      </c>
      <c r="AL695" t="str">
        <f t="shared" si="16"/>
        <v>Apeldoorn Zutphen E.O.</v>
      </c>
      <c r="AM695" t="s">
        <v>1964</v>
      </c>
      <c r="AN695" t="s">
        <v>317</v>
      </c>
    </row>
    <row r="696" spans="34:40" ht="11.25" customHeight="1" hidden="1">
      <c r="AH696">
        <v>650</v>
      </c>
      <c r="AI696">
        <v>3496</v>
      </c>
      <c r="AJ696" t="s">
        <v>2130</v>
      </c>
      <c r="AK696">
        <v>3010</v>
      </c>
      <c r="AL696" t="str">
        <f t="shared" si="16"/>
        <v>Groningen</v>
      </c>
      <c r="AM696" t="s">
        <v>1965</v>
      </c>
      <c r="AN696" t="s">
        <v>2375</v>
      </c>
    </row>
    <row r="697" spans="34:40" ht="11.25" customHeight="1" hidden="1">
      <c r="AH697">
        <v>650</v>
      </c>
      <c r="AI697">
        <v>3497</v>
      </c>
      <c r="AJ697" t="s">
        <v>2140</v>
      </c>
      <c r="AK697">
        <v>3270</v>
      </c>
      <c r="AL697" t="str">
        <f t="shared" si="16"/>
        <v>Midden-Brabant</v>
      </c>
      <c r="AM697" t="s">
        <v>1966</v>
      </c>
      <c r="AN697" t="s">
        <v>1807</v>
      </c>
    </row>
    <row r="698" spans="34:40" ht="11.25" customHeight="1" hidden="1">
      <c r="AH698">
        <v>650</v>
      </c>
      <c r="AI698">
        <v>3498</v>
      </c>
      <c r="AJ698" t="s">
        <v>14</v>
      </c>
      <c r="AK698">
        <v>3090</v>
      </c>
      <c r="AL698" t="str">
        <f t="shared" si="16"/>
        <v>Utrecht</v>
      </c>
      <c r="AM698" t="s">
        <v>1967</v>
      </c>
      <c r="AN698" t="s">
        <v>2348</v>
      </c>
    </row>
    <row r="699" spans="34:40" ht="11.25" customHeight="1" hidden="1">
      <c r="AH699">
        <v>650</v>
      </c>
      <c r="AI699">
        <v>3499</v>
      </c>
      <c r="AJ699" t="s">
        <v>2130</v>
      </c>
      <c r="AK699">
        <v>3010</v>
      </c>
      <c r="AL699" t="str">
        <f t="shared" si="16"/>
        <v>Groningen</v>
      </c>
      <c r="AM699" t="s">
        <v>1968</v>
      </c>
      <c r="AN699" t="s">
        <v>2375</v>
      </c>
    </row>
    <row r="700" spans="34:40" ht="11.25" customHeight="1" hidden="1">
      <c r="AH700">
        <v>650</v>
      </c>
      <c r="AI700">
        <v>3500</v>
      </c>
      <c r="AJ700" t="s">
        <v>2099</v>
      </c>
      <c r="AK700">
        <v>3310</v>
      </c>
      <c r="AL700" t="str">
        <f t="shared" si="16"/>
        <v>Zuid-Limburg</v>
      </c>
      <c r="AM700" t="s">
        <v>1969</v>
      </c>
      <c r="AN700" t="s">
        <v>2289</v>
      </c>
    </row>
    <row r="701" spans="34:40" ht="11.25" customHeight="1" hidden="1">
      <c r="AH701">
        <v>650</v>
      </c>
      <c r="AI701">
        <v>3503</v>
      </c>
      <c r="AJ701" t="s">
        <v>20</v>
      </c>
      <c r="AK701">
        <v>3140</v>
      </c>
      <c r="AL701" t="str">
        <f t="shared" si="16"/>
        <v>Zaanstreek/Waterland</v>
      </c>
      <c r="AM701" t="s">
        <v>1970</v>
      </c>
      <c r="AN701" t="s">
        <v>2424</v>
      </c>
    </row>
    <row r="702" spans="34:40" ht="11.25" customHeight="1" hidden="1">
      <c r="AH702">
        <v>650</v>
      </c>
      <c r="AI702">
        <v>3504</v>
      </c>
      <c r="AJ702" t="s">
        <v>20</v>
      </c>
      <c r="AK702">
        <v>3200</v>
      </c>
      <c r="AL702" t="str">
        <f t="shared" si="16"/>
        <v>Midden-Holland</v>
      </c>
      <c r="AM702" t="s">
        <v>1971</v>
      </c>
      <c r="AN702" t="s">
        <v>2327</v>
      </c>
    </row>
    <row r="703" spans="34:40" ht="11.25" customHeight="1" hidden="1">
      <c r="AH703">
        <v>650</v>
      </c>
      <c r="AI703">
        <v>3506</v>
      </c>
      <c r="AJ703" t="s">
        <v>2202</v>
      </c>
      <c r="AK703">
        <v>3110</v>
      </c>
      <c r="AL703" t="str">
        <f t="shared" si="16"/>
        <v>'T Gooi</v>
      </c>
      <c r="AM703" t="s">
        <v>1972</v>
      </c>
      <c r="AN703" t="s">
        <v>2484</v>
      </c>
    </row>
    <row r="704" spans="34:40" ht="11.25" customHeight="1" hidden="1">
      <c r="AH704">
        <v>650</v>
      </c>
      <c r="AI704">
        <v>3507</v>
      </c>
      <c r="AJ704" t="s">
        <v>24</v>
      </c>
      <c r="AK704">
        <v>3050</v>
      </c>
      <c r="AL704" t="str">
        <f t="shared" si="16"/>
        <v>Twente</v>
      </c>
      <c r="AM704" t="s">
        <v>1973</v>
      </c>
      <c r="AN704" t="s">
        <v>2354</v>
      </c>
    </row>
    <row r="705" spans="34:40" ht="11.25" customHeight="1" hidden="1">
      <c r="AH705">
        <v>650</v>
      </c>
      <c r="AI705">
        <v>3508</v>
      </c>
      <c r="AJ705" t="s">
        <v>22</v>
      </c>
      <c r="AK705">
        <v>3120</v>
      </c>
      <c r="AL705" t="str">
        <f t="shared" si="16"/>
        <v>Noord-Holland Noord</v>
      </c>
      <c r="AM705" t="s">
        <v>1974</v>
      </c>
      <c r="AN705" t="s">
        <v>2386</v>
      </c>
    </row>
    <row r="706" spans="34:40" ht="11.25" customHeight="1" hidden="1">
      <c r="AH706">
        <v>650</v>
      </c>
      <c r="AI706">
        <v>3510</v>
      </c>
      <c r="AJ706" t="s">
        <v>2120</v>
      </c>
      <c r="AK706">
        <v>3230</v>
      </c>
      <c r="AL706" t="str">
        <f t="shared" si="16"/>
        <v>Zuid-Hollandse Eilanden</v>
      </c>
      <c r="AM706" t="s">
        <v>1975</v>
      </c>
      <c r="AN706" t="s">
        <v>1808</v>
      </c>
    </row>
    <row r="707" spans="34:40" ht="11.25" customHeight="1" hidden="1">
      <c r="AH707">
        <v>650</v>
      </c>
      <c r="AI707">
        <v>3512</v>
      </c>
      <c r="AJ707" t="s">
        <v>2123</v>
      </c>
      <c r="AK707">
        <v>3010</v>
      </c>
      <c r="AL707" t="str">
        <f t="shared" si="16"/>
        <v>Groningen</v>
      </c>
      <c r="AM707" t="s">
        <v>1976</v>
      </c>
      <c r="AN707" t="s">
        <v>2375</v>
      </c>
    </row>
    <row r="708" spans="34:40" ht="11.25" customHeight="1" hidden="1">
      <c r="AH708">
        <v>650</v>
      </c>
      <c r="AI708">
        <v>3513</v>
      </c>
      <c r="AJ708" t="s">
        <v>20</v>
      </c>
      <c r="AK708">
        <v>3140</v>
      </c>
      <c r="AL708" t="str">
        <f t="shared" si="16"/>
        <v>Zaanstreek/Waterland</v>
      </c>
      <c r="AM708" t="s">
        <v>1977</v>
      </c>
      <c r="AN708" t="s">
        <v>2424</v>
      </c>
    </row>
    <row r="709" spans="34:40" ht="11.25" customHeight="1" hidden="1">
      <c r="AH709">
        <v>650</v>
      </c>
      <c r="AI709">
        <v>3514</v>
      </c>
      <c r="AJ709" t="s">
        <v>2102</v>
      </c>
      <c r="AK709">
        <v>3270</v>
      </c>
      <c r="AL709" t="str">
        <f aca="true" t="shared" si="17" ref="AL709:AL772">VLOOKUP(AK709,$AP$4:$AQ$35,2,FALSE)</f>
        <v>Midden-Brabant</v>
      </c>
      <c r="AM709" t="s">
        <v>1978</v>
      </c>
      <c r="AN709" t="s">
        <v>2326</v>
      </c>
    </row>
    <row r="710" spans="34:40" ht="11.25" customHeight="1" hidden="1">
      <c r="AH710">
        <v>650</v>
      </c>
      <c r="AI710">
        <v>3515</v>
      </c>
      <c r="AJ710" t="s">
        <v>2193</v>
      </c>
      <c r="AK710">
        <v>3160</v>
      </c>
      <c r="AL710" t="str">
        <f t="shared" si="17"/>
        <v>Amstelland En De Meerlanden</v>
      </c>
      <c r="AM710" t="s">
        <v>1979</v>
      </c>
      <c r="AN710" t="s">
        <v>2297</v>
      </c>
    </row>
    <row r="711" spans="34:40" ht="11.25" customHeight="1" hidden="1">
      <c r="AH711">
        <v>650</v>
      </c>
      <c r="AI711">
        <v>3516</v>
      </c>
      <c r="AJ711" t="s">
        <v>2113</v>
      </c>
      <c r="AK711">
        <v>3160</v>
      </c>
      <c r="AL711" t="str">
        <f t="shared" si="17"/>
        <v>Amstelland En De Meerlanden</v>
      </c>
      <c r="AM711" t="s">
        <v>1980</v>
      </c>
      <c r="AN711" t="s">
        <v>2297</v>
      </c>
    </row>
    <row r="712" spans="34:40" ht="11.25" customHeight="1" hidden="1">
      <c r="AH712">
        <v>650</v>
      </c>
      <c r="AI712">
        <v>3517</v>
      </c>
      <c r="AJ712" t="s">
        <v>2123</v>
      </c>
      <c r="AK712">
        <v>3290</v>
      </c>
      <c r="AL712" t="str">
        <f t="shared" si="17"/>
        <v>Zuidoost-Brabant</v>
      </c>
      <c r="AM712" t="s">
        <v>1981</v>
      </c>
      <c r="AN712" t="s">
        <v>2408</v>
      </c>
    </row>
    <row r="713" spans="34:40" ht="11.25" customHeight="1" hidden="1">
      <c r="AH713">
        <v>650</v>
      </c>
      <c r="AI713">
        <v>3518</v>
      </c>
      <c r="AJ713" t="s">
        <v>18</v>
      </c>
      <c r="AK713">
        <v>3310</v>
      </c>
      <c r="AL713" t="str">
        <f t="shared" si="17"/>
        <v>Zuid-Limburg</v>
      </c>
      <c r="AM713" t="s">
        <v>1982</v>
      </c>
      <c r="AN713" t="s">
        <v>2321</v>
      </c>
    </row>
    <row r="714" spans="34:40" ht="11.25" customHeight="1" hidden="1">
      <c r="AH714">
        <v>650</v>
      </c>
      <c r="AI714">
        <v>3519</v>
      </c>
      <c r="AJ714" t="s">
        <v>1429</v>
      </c>
      <c r="AK714">
        <v>3070</v>
      </c>
      <c r="AL714" t="str">
        <f t="shared" si="17"/>
        <v>Arnhem</v>
      </c>
      <c r="AM714" t="s">
        <v>1983</v>
      </c>
      <c r="AN714" t="s">
        <v>1809</v>
      </c>
    </row>
    <row r="715" spans="34:40" ht="11.25" customHeight="1" hidden="1">
      <c r="AH715">
        <v>650</v>
      </c>
      <c r="AI715">
        <v>3520</v>
      </c>
      <c r="AJ715" t="s">
        <v>2175</v>
      </c>
      <c r="AK715">
        <v>3290</v>
      </c>
      <c r="AL715" t="str">
        <f t="shared" si="17"/>
        <v>Zuidoost-Brabant</v>
      </c>
      <c r="AM715" t="s">
        <v>1810</v>
      </c>
      <c r="AN715" t="s">
        <v>2355</v>
      </c>
    </row>
    <row r="716" spans="34:40" ht="11.25" customHeight="1" hidden="1">
      <c r="AH716">
        <v>650</v>
      </c>
      <c r="AI716">
        <v>3521</v>
      </c>
      <c r="AJ716" t="s">
        <v>2113</v>
      </c>
      <c r="AK716">
        <v>3050</v>
      </c>
      <c r="AL716" t="str">
        <f t="shared" si="17"/>
        <v>Twente</v>
      </c>
      <c r="AM716" t="s">
        <v>1984</v>
      </c>
      <c r="AN716" t="s">
        <v>2560</v>
      </c>
    </row>
    <row r="717" spans="34:40" ht="11.25" customHeight="1" hidden="1">
      <c r="AH717">
        <v>650</v>
      </c>
      <c r="AI717">
        <v>3524</v>
      </c>
      <c r="AJ717" t="s">
        <v>2099</v>
      </c>
      <c r="AK717">
        <v>3310</v>
      </c>
      <c r="AL717" t="str">
        <f t="shared" si="17"/>
        <v>Zuid-Limburg</v>
      </c>
      <c r="AM717" t="s">
        <v>1985</v>
      </c>
      <c r="AN717" t="s">
        <v>2289</v>
      </c>
    </row>
    <row r="718" spans="34:40" ht="11.25" customHeight="1" hidden="1">
      <c r="AH718">
        <v>650</v>
      </c>
      <c r="AI718">
        <v>3525</v>
      </c>
      <c r="AJ718" t="s">
        <v>2175</v>
      </c>
      <c r="AK718">
        <v>3180</v>
      </c>
      <c r="AL718" t="str">
        <f t="shared" si="17"/>
        <v>Haaglanden</v>
      </c>
      <c r="AM718" t="s">
        <v>1986</v>
      </c>
      <c r="AN718" t="s">
        <v>2323</v>
      </c>
    </row>
    <row r="719" spans="34:40" ht="11.25" customHeight="1" hidden="1">
      <c r="AH719">
        <v>650</v>
      </c>
      <c r="AI719">
        <v>3526</v>
      </c>
      <c r="AJ719" t="s">
        <v>2113</v>
      </c>
      <c r="AK719">
        <v>3220</v>
      </c>
      <c r="AL719" t="str">
        <f t="shared" si="17"/>
        <v>Nieuwe Waterweg Noord</v>
      </c>
      <c r="AM719" t="s">
        <v>1987</v>
      </c>
      <c r="AN719" t="s">
        <v>1811</v>
      </c>
    </row>
    <row r="720" spans="34:40" ht="11.25" customHeight="1" hidden="1">
      <c r="AH720">
        <v>650</v>
      </c>
      <c r="AI720">
        <v>3528</v>
      </c>
      <c r="AJ720" t="s">
        <v>14</v>
      </c>
      <c r="AK720">
        <v>3310</v>
      </c>
      <c r="AL720" t="str">
        <f t="shared" si="17"/>
        <v>Zuid-Limburg</v>
      </c>
      <c r="AM720" t="s">
        <v>1988</v>
      </c>
      <c r="AN720" t="s">
        <v>1812</v>
      </c>
    </row>
    <row r="721" spans="34:40" ht="11.25" customHeight="1" hidden="1">
      <c r="AH721">
        <v>650</v>
      </c>
      <c r="AI721">
        <v>3529</v>
      </c>
      <c r="AJ721" t="s">
        <v>2148</v>
      </c>
      <c r="AK721">
        <v>3110</v>
      </c>
      <c r="AL721" t="str">
        <f t="shared" si="17"/>
        <v>'T Gooi</v>
      </c>
      <c r="AM721" t="s">
        <v>1989</v>
      </c>
      <c r="AN721" t="s">
        <v>1698</v>
      </c>
    </row>
    <row r="722" spans="34:40" ht="11.25" customHeight="1" hidden="1">
      <c r="AH722">
        <v>650</v>
      </c>
      <c r="AI722">
        <v>3530</v>
      </c>
      <c r="AJ722" t="s">
        <v>2102</v>
      </c>
      <c r="AK722">
        <v>3150</v>
      </c>
      <c r="AL722" t="str">
        <f t="shared" si="17"/>
        <v>Amsterdam</v>
      </c>
      <c r="AM722" t="s">
        <v>1990</v>
      </c>
      <c r="AN722" t="s">
        <v>2371</v>
      </c>
    </row>
    <row r="723" spans="34:40" ht="11.25" customHeight="1" hidden="1">
      <c r="AH723">
        <v>650</v>
      </c>
      <c r="AI723">
        <v>3532</v>
      </c>
      <c r="AJ723" t="s">
        <v>2248</v>
      </c>
      <c r="AK723">
        <v>3290</v>
      </c>
      <c r="AL723" t="str">
        <f t="shared" si="17"/>
        <v>Zuidoost-Brabant</v>
      </c>
      <c r="AM723" t="s">
        <v>1991</v>
      </c>
      <c r="AN723" t="s">
        <v>1813</v>
      </c>
    </row>
    <row r="724" spans="34:40" ht="11.25" customHeight="1" hidden="1">
      <c r="AH724">
        <v>650</v>
      </c>
      <c r="AI724">
        <v>3533</v>
      </c>
      <c r="AJ724" t="s">
        <v>2140</v>
      </c>
      <c r="AK724">
        <v>3110</v>
      </c>
      <c r="AL724" t="str">
        <f t="shared" si="17"/>
        <v>'T Gooi</v>
      </c>
      <c r="AM724" t="s">
        <v>1992</v>
      </c>
      <c r="AN724" t="s">
        <v>1814</v>
      </c>
    </row>
    <row r="725" spans="34:40" ht="11.25" customHeight="1" hidden="1">
      <c r="AH725">
        <v>650</v>
      </c>
      <c r="AI725">
        <v>3534</v>
      </c>
      <c r="AJ725" t="s">
        <v>2140</v>
      </c>
      <c r="AK725">
        <v>3020</v>
      </c>
      <c r="AL725" t="str">
        <f t="shared" si="17"/>
        <v>Friesland</v>
      </c>
      <c r="AM725" t="s">
        <v>1993</v>
      </c>
      <c r="AN725" t="s">
        <v>1815</v>
      </c>
    </row>
    <row r="726" spans="34:40" ht="11.25" customHeight="1" hidden="1">
      <c r="AH726">
        <v>650</v>
      </c>
      <c r="AI726">
        <v>3535</v>
      </c>
      <c r="AJ726" t="s">
        <v>2140</v>
      </c>
      <c r="AK726">
        <v>3120</v>
      </c>
      <c r="AL726" t="str">
        <f t="shared" si="17"/>
        <v>Noord-Holland Noord</v>
      </c>
      <c r="AM726" t="s">
        <v>1994</v>
      </c>
      <c r="AN726" t="s">
        <v>1767</v>
      </c>
    </row>
    <row r="727" spans="34:40" ht="11.25" customHeight="1" hidden="1">
      <c r="AH727">
        <v>650</v>
      </c>
      <c r="AI727">
        <v>3539</v>
      </c>
      <c r="AJ727" t="s">
        <v>18</v>
      </c>
      <c r="AK727">
        <v>3010</v>
      </c>
      <c r="AL727" t="str">
        <f t="shared" si="17"/>
        <v>Groningen</v>
      </c>
      <c r="AM727" t="s">
        <v>1995</v>
      </c>
      <c r="AN727" t="s">
        <v>2330</v>
      </c>
    </row>
    <row r="728" spans="34:40" ht="11.25" customHeight="1" hidden="1">
      <c r="AH728">
        <v>650</v>
      </c>
      <c r="AI728">
        <v>3541</v>
      </c>
      <c r="AJ728" t="s">
        <v>2202</v>
      </c>
      <c r="AK728">
        <v>3020</v>
      </c>
      <c r="AL728" t="str">
        <f t="shared" si="17"/>
        <v>Friesland</v>
      </c>
      <c r="AM728" t="s">
        <v>1996</v>
      </c>
      <c r="AN728" t="s">
        <v>2548</v>
      </c>
    </row>
    <row r="729" spans="34:40" ht="11.25" customHeight="1" hidden="1">
      <c r="AH729">
        <v>650</v>
      </c>
      <c r="AI729">
        <v>3543</v>
      </c>
      <c r="AJ729" t="s">
        <v>2102</v>
      </c>
      <c r="AK729">
        <v>3290</v>
      </c>
      <c r="AL729" t="str">
        <f t="shared" si="17"/>
        <v>Zuidoost-Brabant</v>
      </c>
      <c r="AM729" t="s">
        <v>1997</v>
      </c>
      <c r="AN729" t="s">
        <v>2408</v>
      </c>
    </row>
    <row r="730" spans="34:40" ht="11.25" customHeight="1" hidden="1">
      <c r="AH730">
        <v>650</v>
      </c>
      <c r="AI730">
        <v>3544</v>
      </c>
      <c r="AJ730" t="s">
        <v>2202</v>
      </c>
      <c r="AK730">
        <v>3310</v>
      </c>
      <c r="AL730" t="str">
        <f t="shared" si="17"/>
        <v>Zuid-Limburg</v>
      </c>
      <c r="AM730" t="s">
        <v>1998</v>
      </c>
      <c r="AN730" t="s">
        <v>1797</v>
      </c>
    </row>
    <row r="731" spans="34:40" ht="11.25" customHeight="1" hidden="1">
      <c r="AH731">
        <v>650</v>
      </c>
      <c r="AI731">
        <v>3545</v>
      </c>
      <c r="AJ731" t="s">
        <v>2248</v>
      </c>
      <c r="AK731">
        <v>3290</v>
      </c>
      <c r="AL731" t="str">
        <f t="shared" si="17"/>
        <v>Zuidoost-Brabant</v>
      </c>
      <c r="AM731" t="s">
        <v>1999</v>
      </c>
      <c r="AN731" t="s">
        <v>2408</v>
      </c>
    </row>
    <row r="732" spans="34:40" ht="11.25" customHeight="1" hidden="1">
      <c r="AH732">
        <v>650</v>
      </c>
      <c r="AI732">
        <v>3546</v>
      </c>
      <c r="AJ732" t="s">
        <v>2113</v>
      </c>
      <c r="AK732">
        <v>3260</v>
      </c>
      <c r="AL732" t="str">
        <f t="shared" si="17"/>
        <v>West-Brabant</v>
      </c>
      <c r="AM732" t="s">
        <v>1816</v>
      </c>
      <c r="AN732" t="s">
        <v>2296</v>
      </c>
    </row>
    <row r="733" spans="34:40" ht="11.25" customHeight="1" hidden="1">
      <c r="AH733">
        <v>650</v>
      </c>
      <c r="AI733">
        <v>3548</v>
      </c>
      <c r="AJ733" t="s">
        <v>2113</v>
      </c>
      <c r="AK733">
        <v>3160</v>
      </c>
      <c r="AL733" t="str">
        <f t="shared" si="17"/>
        <v>Amstelland En De Meerlanden</v>
      </c>
      <c r="AM733" t="s">
        <v>1980</v>
      </c>
      <c r="AN733" t="s">
        <v>2297</v>
      </c>
    </row>
    <row r="734" spans="34:40" ht="11.25" customHeight="1" hidden="1">
      <c r="AH734">
        <v>650</v>
      </c>
      <c r="AI734">
        <v>3549</v>
      </c>
      <c r="AJ734" t="s">
        <v>2113</v>
      </c>
      <c r="AK734">
        <v>3300</v>
      </c>
      <c r="AL734" t="str">
        <f t="shared" si="17"/>
        <v>Noord-Limburg</v>
      </c>
      <c r="AM734" t="s">
        <v>2000</v>
      </c>
      <c r="AN734" t="s">
        <v>1797</v>
      </c>
    </row>
    <row r="735" spans="34:40" ht="11.25" customHeight="1" hidden="1">
      <c r="AH735">
        <v>650</v>
      </c>
      <c r="AI735">
        <v>3552</v>
      </c>
      <c r="AJ735" t="s">
        <v>22</v>
      </c>
      <c r="AK735">
        <v>3150</v>
      </c>
      <c r="AL735" t="str">
        <f t="shared" si="17"/>
        <v>Amsterdam</v>
      </c>
      <c r="AM735" t="s">
        <v>2001</v>
      </c>
      <c r="AN735" t="s">
        <v>2371</v>
      </c>
    </row>
    <row r="736" spans="34:40" ht="11.25" customHeight="1" hidden="1">
      <c r="AH736">
        <v>650</v>
      </c>
      <c r="AI736">
        <v>3553</v>
      </c>
      <c r="AJ736" t="s">
        <v>14</v>
      </c>
      <c r="AK736">
        <v>3020</v>
      </c>
      <c r="AL736" t="str">
        <f t="shared" si="17"/>
        <v>Friesland</v>
      </c>
      <c r="AM736" t="s">
        <v>2002</v>
      </c>
      <c r="AN736" t="s">
        <v>2339</v>
      </c>
    </row>
    <row r="737" spans="34:40" ht="11.25" customHeight="1" hidden="1">
      <c r="AH737">
        <v>650</v>
      </c>
      <c r="AI737">
        <v>3554</v>
      </c>
      <c r="AJ737" t="s">
        <v>22</v>
      </c>
      <c r="AK737">
        <v>3130</v>
      </c>
      <c r="AL737" t="str">
        <f t="shared" si="17"/>
        <v>Kennemerland</v>
      </c>
      <c r="AM737" t="s">
        <v>1817</v>
      </c>
      <c r="AN737" t="s">
        <v>2539</v>
      </c>
    </row>
    <row r="738" spans="34:40" ht="11.25" customHeight="1" hidden="1">
      <c r="AH738">
        <v>650</v>
      </c>
      <c r="AI738">
        <v>3555</v>
      </c>
      <c r="AJ738" t="s">
        <v>2193</v>
      </c>
      <c r="AK738">
        <v>3090</v>
      </c>
      <c r="AL738" t="str">
        <f t="shared" si="17"/>
        <v>Utrecht</v>
      </c>
      <c r="AM738" t="s">
        <v>2003</v>
      </c>
      <c r="AN738" t="s">
        <v>2348</v>
      </c>
    </row>
    <row r="739" spans="34:40" ht="11.25" customHeight="1" hidden="1">
      <c r="AH739">
        <v>650</v>
      </c>
      <c r="AI739">
        <v>3556</v>
      </c>
      <c r="AJ739" t="s">
        <v>18</v>
      </c>
      <c r="AK739">
        <v>3270</v>
      </c>
      <c r="AL739" t="str">
        <f t="shared" si="17"/>
        <v>Midden-Brabant</v>
      </c>
      <c r="AM739" t="s">
        <v>2004</v>
      </c>
      <c r="AN739" t="s">
        <v>2326</v>
      </c>
    </row>
    <row r="740" spans="34:40" ht="11.25" customHeight="1" hidden="1">
      <c r="AH740">
        <v>650</v>
      </c>
      <c r="AI740">
        <v>3557</v>
      </c>
      <c r="AJ740" t="s">
        <v>2248</v>
      </c>
      <c r="AK740">
        <v>3280</v>
      </c>
      <c r="AL740" t="str">
        <f t="shared" si="17"/>
        <v>Noordoost-Brabant</v>
      </c>
      <c r="AM740" t="s">
        <v>2005</v>
      </c>
      <c r="AN740" t="s">
        <v>2529</v>
      </c>
    </row>
    <row r="741" spans="34:40" ht="11.25" customHeight="1" hidden="1">
      <c r="AH741">
        <v>650</v>
      </c>
      <c r="AI741">
        <v>3561</v>
      </c>
      <c r="AJ741" t="s">
        <v>2102</v>
      </c>
      <c r="AK741">
        <v>3150</v>
      </c>
      <c r="AL741" t="str">
        <f t="shared" si="17"/>
        <v>Amsterdam</v>
      </c>
      <c r="AM741" t="s">
        <v>2006</v>
      </c>
      <c r="AN741" t="s">
        <v>2371</v>
      </c>
    </row>
    <row r="742" spans="34:40" ht="11.25" customHeight="1" hidden="1">
      <c r="AH742">
        <v>650</v>
      </c>
      <c r="AI742">
        <v>3563</v>
      </c>
      <c r="AJ742" t="s">
        <v>2193</v>
      </c>
      <c r="AK742">
        <v>3090</v>
      </c>
      <c r="AL742" t="str">
        <f t="shared" si="17"/>
        <v>Utrecht</v>
      </c>
      <c r="AM742" t="s">
        <v>2007</v>
      </c>
      <c r="AN742" t="s">
        <v>2348</v>
      </c>
    </row>
    <row r="743" spans="34:40" ht="11.25" customHeight="1" hidden="1">
      <c r="AH743">
        <v>650</v>
      </c>
      <c r="AI743">
        <v>3565</v>
      </c>
      <c r="AJ743" t="s">
        <v>2140</v>
      </c>
      <c r="AK743">
        <v>3090</v>
      </c>
      <c r="AL743" t="str">
        <f t="shared" si="17"/>
        <v>Utrecht</v>
      </c>
      <c r="AM743" t="s">
        <v>2008</v>
      </c>
      <c r="AN743" t="s">
        <v>2348</v>
      </c>
    </row>
    <row r="744" spans="34:40" ht="11.25" customHeight="1" hidden="1">
      <c r="AH744">
        <v>650</v>
      </c>
      <c r="AI744">
        <v>3566</v>
      </c>
      <c r="AJ744" t="s">
        <v>2130</v>
      </c>
      <c r="AK744">
        <v>3240</v>
      </c>
      <c r="AL744" t="str">
        <f t="shared" si="17"/>
        <v>Waardenland</v>
      </c>
      <c r="AM744" t="s">
        <v>2009</v>
      </c>
      <c r="AN744" t="s">
        <v>2396</v>
      </c>
    </row>
    <row r="745" spans="34:40" ht="11.25" customHeight="1" hidden="1">
      <c r="AH745">
        <v>650</v>
      </c>
      <c r="AI745">
        <v>3567</v>
      </c>
      <c r="AJ745" t="s">
        <v>2123</v>
      </c>
      <c r="AK745">
        <v>3130</v>
      </c>
      <c r="AL745" t="str">
        <f t="shared" si="17"/>
        <v>Kennemerland</v>
      </c>
      <c r="AM745" t="s">
        <v>2010</v>
      </c>
      <c r="AN745" t="s">
        <v>330</v>
      </c>
    </row>
    <row r="746" spans="34:40" ht="11.25" customHeight="1" hidden="1">
      <c r="AH746">
        <v>650</v>
      </c>
      <c r="AI746">
        <v>3568</v>
      </c>
      <c r="AJ746" t="s">
        <v>2118</v>
      </c>
      <c r="AK746">
        <v>3070</v>
      </c>
      <c r="AL746" t="str">
        <f t="shared" si="17"/>
        <v>Arnhem</v>
      </c>
      <c r="AM746" t="s">
        <v>2011</v>
      </c>
      <c r="AN746" t="s">
        <v>1774</v>
      </c>
    </row>
    <row r="747" spans="34:40" ht="11.25" customHeight="1" hidden="1">
      <c r="AH747">
        <v>650</v>
      </c>
      <c r="AI747">
        <v>3569</v>
      </c>
      <c r="AJ747" t="s">
        <v>24</v>
      </c>
      <c r="AK747">
        <v>3210</v>
      </c>
      <c r="AL747" t="str">
        <f t="shared" si="17"/>
        <v>Rotterdam</v>
      </c>
      <c r="AM747" t="s">
        <v>2012</v>
      </c>
      <c r="AN747" t="s">
        <v>2368</v>
      </c>
    </row>
    <row r="748" spans="34:40" ht="11.25" customHeight="1" hidden="1">
      <c r="AH748">
        <v>650</v>
      </c>
      <c r="AI748">
        <v>3570</v>
      </c>
      <c r="AJ748" t="s">
        <v>22</v>
      </c>
      <c r="AK748">
        <v>3140</v>
      </c>
      <c r="AL748" t="str">
        <f t="shared" si="17"/>
        <v>Zaanstreek/Waterland</v>
      </c>
      <c r="AM748" t="s">
        <v>2013</v>
      </c>
      <c r="AN748" t="s">
        <v>2533</v>
      </c>
    </row>
    <row r="749" spans="34:40" ht="11.25" customHeight="1" hidden="1">
      <c r="AH749">
        <v>650</v>
      </c>
      <c r="AI749">
        <v>3574</v>
      </c>
      <c r="AJ749" t="s">
        <v>2113</v>
      </c>
      <c r="AK749">
        <v>3260</v>
      </c>
      <c r="AL749" t="str">
        <f t="shared" si="17"/>
        <v>West-Brabant</v>
      </c>
      <c r="AM749" t="s">
        <v>2014</v>
      </c>
      <c r="AN749" t="s">
        <v>2498</v>
      </c>
    </row>
    <row r="750" spans="34:40" ht="11.25" customHeight="1" hidden="1">
      <c r="AH750">
        <v>650</v>
      </c>
      <c r="AI750">
        <v>3575</v>
      </c>
      <c r="AJ750" t="s">
        <v>2102</v>
      </c>
      <c r="AK750">
        <v>3260</v>
      </c>
      <c r="AL750" t="str">
        <f t="shared" si="17"/>
        <v>West-Brabant</v>
      </c>
      <c r="AM750" t="s">
        <v>2015</v>
      </c>
      <c r="AN750" t="s">
        <v>2296</v>
      </c>
    </row>
    <row r="751" spans="34:40" ht="11.25" customHeight="1" hidden="1">
      <c r="AH751">
        <v>650</v>
      </c>
      <c r="AI751">
        <v>3583</v>
      </c>
      <c r="AJ751" t="s">
        <v>2102</v>
      </c>
      <c r="AK751">
        <v>3170</v>
      </c>
      <c r="AL751" t="str">
        <f t="shared" si="17"/>
        <v>Zuid Holland Noord</v>
      </c>
      <c r="AM751" t="s">
        <v>2016</v>
      </c>
      <c r="AN751" t="s">
        <v>1659</v>
      </c>
    </row>
    <row r="752" spans="34:40" ht="11.25" customHeight="1" hidden="1">
      <c r="AH752">
        <v>650</v>
      </c>
      <c r="AI752">
        <v>3585</v>
      </c>
      <c r="AJ752" t="s">
        <v>2123</v>
      </c>
      <c r="AK752">
        <v>3130</v>
      </c>
      <c r="AL752" t="str">
        <f t="shared" si="17"/>
        <v>Kennemerland</v>
      </c>
      <c r="AM752" t="s">
        <v>2017</v>
      </c>
      <c r="AN752" t="s">
        <v>2502</v>
      </c>
    </row>
    <row r="753" spans="34:40" ht="11.25" customHeight="1" hidden="1">
      <c r="AH753">
        <v>650</v>
      </c>
      <c r="AI753">
        <v>3586</v>
      </c>
      <c r="AJ753" t="s">
        <v>2130</v>
      </c>
      <c r="AK753">
        <v>3270</v>
      </c>
      <c r="AL753" t="str">
        <f t="shared" si="17"/>
        <v>Midden-Brabant</v>
      </c>
      <c r="AM753" t="s">
        <v>2018</v>
      </c>
      <c r="AN753" t="s">
        <v>1818</v>
      </c>
    </row>
    <row r="754" spans="34:40" ht="11.25" customHeight="1" hidden="1">
      <c r="AH754">
        <v>650</v>
      </c>
      <c r="AI754">
        <v>3587</v>
      </c>
      <c r="AJ754" t="s">
        <v>2248</v>
      </c>
      <c r="AK754">
        <v>3090</v>
      </c>
      <c r="AL754" t="str">
        <f t="shared" si="17"/>
        <v>Utrecht</v>
      </c>
      <c r="AM754" t="s">
        <v>2019</v>
      </c>
      <c r="AN754" t="s">
        <v>2349</v>
      </c>
    </row>
    <row r="755" spans="34:40" ht="11.25" customHeight="1" hidden="1">
      <c r="AH755">
        <v>650</v>
      </c>
      <c r="AI755">
        <v>3590</v>
      </c>
      <c r="AJ755" t="s">
        <v>2202</v>
      </c>
      <c r="AK755">
        <v>3120</v>
      </c>
      <c r="AL755" t="str">
        <f t="shared" si="17"/>
        <v>Noord-Holland Noord</v>
      </c>
      <c r="AM755" t="s">
        <v>2020</v>
      </c>
      <c r="AN755" t="s">
        <v>2365</v>
      </c>
    </row>
    <row r="756" spans="34:40" ht="11.25" customHeight="1" hidden="1">
      <c r="AH756">
        <v>650</v>
      </c>
      <c r="AI756">
        <v>3591</v>
      </c>
      <c r="AJ756" t="s">
        <v>14</v>
      </c>
      <c r="AK756">
        <v>3240</v>
      </c>
      <c r="AL756" t="str">
        <f t="shared" si="17"/>
        <v>Waardenland</v>
      </c>
      <c r="AM756" t="s">
        <v>2021</v>
      </c>
      <c r="AN756" t="s">
        <v>2396</v>
      </c>
    </row>
    <row r="757" spans="34:40" ht="11.25" customHeight="1" hidden="1">
      <c r="AH757">
        <v>650</v>
      </c>
      <c r="AI757">
        <v>3592</v>
      </c>
      <c r="AJ757" t="s">
        <v>2226</v>
      </c>
      <c r="AK757">
        <v>3120</v>
      </c>
      <c r="AL757" t="str">
        <f t="shared" si="17"/>
        <v>Noord-Holland Noord</v>
      </c>
      <c r="AM757" t="s">
        <v>2022</v>
      </c>
      <c r="AN757" t="s">
        <v>1779</v>
      </c>
    </row>
    <row r="758" spans="34:40" ht="11.25" customHeight="1" hidden="1">
      <c r="AH758">
        <v>650</v>
      </c>
      <c r="AI758">
        <v>3593</v>
      </c>
      <c r="AJ758" t="s">
        <v>20</v>
      </c>
      <c r="AK758">
        <v>3050</v>
      </c>
      <c r="AL758" t="str">
        <f t="shared" si="17"/>
        <v>Twente</v>
      </c>
      <c r="AM758" t="s">
        <v>2023</v>
      </c>
      <c r="AN758" t="s">
        <v>2451</v>
      </c>
    </row>
    <row r="759" spans="34:40" ht="11.25" customHeight="1" hidden="1">
      <c r="AH759">
        <v>650</v>
      </c>
      <c r="AI759">
        <v>3594</v>
      </c>
      <c r="AJ759" t="s">
        <v>2248</v>
      </c>
      <c r="AK759">
        <v>3240</v>
      </c>
      <c r="AL759" t="str">
        <f t="shared" si="17"/>
        <v>Waardenland</v>
      </c>
      <c r="AM759" t="s">
        <v>2024</v>
      </c>
      <c r="AN759" t="s">
        <v>2373</v>
      </c>
    </row>
    <row r="760" spans="34:40" ht="11.25" customHeight="1" hidden="1">
      <c r="AH760">
        <v>650</v>
      </c>
      <c r="AI760">
        <v>3595</v>
      </c>
      <c r="AJ760" t="s">
        <v>14</v>
      </c>
      <c r="AK760">
        <v>3060</v>
      </c>
      <c r="AL760" t="str">
        <f t="shared" si="17"/>
        <v>Apeldoorn Zutphen E.O.</v>
      </c>
      <c r="AM760" t="s">
        <v>2025</v>
      </c>
      <c r="AN760" t="s">
        <v>1819</v>
      </c>
    </row>
    <row r="761" spans="34:40" ht="11.25" customHeight="1" hidden="1">
      <c r="AH761">
        <v>650</v>
      </c>
      <c r="AI761">
        <v>3596</v>
      </c>
      <c r="AJ761" t="s">
        <v>14</v>
      </c>
      <c r="AK761">
        <v>3310</v>
      </c>
      <c r="AL761" t="str">
        <f t="shared" si="17"/>
        <v>Zuid-Limburg</v>
      </c>
      <c r="AM761" t="s">
        <v>2026</v>
      </c>
      <c r="AN761" t="s">
        <v>2531</v>
      </c>
    </row>
    <row r="762" spans="34:40" ht="11.25" customHeight="1" hidden="1">
      <c r="AH762">
        <v>650</v>
      </c>
      <c r="AI762">
        <v>3597</v>
      </c>
      <c r="AJ762" t="s">
        <v>2140</v>
      </c>
      <c r="AK762">
        <v>3310</v>
      </c>
      <c r="AL762" t="str">
        <f t="shared" si="17"/>
        <v>Zuid-Limburg</v>
      </c>
      <c r="AM762" t="s">
        <v>2027</v>
      </c>
      <c r="AN762" t="s">
        <v>2317</v>
      </c>
    </row>
    <row r="763" spans="34:40" ht="11.25" customHeight="1" hidden="1">
      <c r="AH763">
        <v>650</v>
      </c>
      <c r="AI763">
        <v>3598</v>
      </c>
      <c r="AJ763" t="s">
        <v>2130</v>
      </c>
      <c r="AK763">
        <v>3180</v>
      </c>
      <c r="AL763" t="str">
        <f t="shared" si="17"/>
        <v>Haaglanden</v>
      </c>
      <c r="AM763" t="s">
        <v>2028</v>
      </c>
      <c r="AN763" t="s">
        <v>2323</v>
      </c>
    </row>
    <row r="764" spans="34:40" ht="11.25" customHeight="1" hidden="1">
      <c r="AH764">
        <v>650</v>
      </c>
      <c r="AI764">
        <v>3599</v>
      </c>
      <c r="AJ764" t="s">
        <v>1429</v>
      </c>
      <c r="AK764">
        <v>3061</v>
      </c>
      <c r="AL764" t="str">
        <f t="shared" si="17"/>
        <v>Midden Ijssel</v>
      </c>
      <c r="AM764" t="s">
        <v>1820</v>
      </c>
      <c r="AN764" t="s">
        <v>2371</v>
      </c>
    </row>
    <row r="765" spans="34:40" ht="11.25" customHeight="1" hidden="1">
      <c r="AH765">
        <v>650</v>
      </c>
      <c r="AI765">
        <v>3600</v>
      </c>
      <c r="AJ765" t="s">
        <v>24</v>
      </c>
      <c r="AK765">
        <v>3070</v>
      </c>
      <c r="AL765" t="str">
        <f t="shared" si="17"/>
        <v>Arnhem</v>
      </c>
      <c r="AM765" t="s">
        <v>2029</v>
      </c>
      <c r="AN765" t="s">
        <v>1728</v>
      </c>
    </row>
    <row r="766" spans="34:40" ht="11.25" customHeight="1" hidden="1">
      <c r="AH766">
        <v>650</v>
      </c>
      <c r="AI766">
        <v>3601</v>
      </c>
      <c r="AJ766" t="s">
        <v>2193</v>
      </c>
      <c r="AK766">
        <v>3090</v>
      </c>
      <c r="AL766" t="str">
        <f t="shared" si="17"/>
        <v>Utrecht</v>
      </c>
      <c r="AM766" t="s">
        <v>2030</v>
      </c>
      <c r="AN766" t="s">
        <v>2351</v>
      </c>
    </row>
    <row r="767" spans="34:40" ht="11.25" customHeight="1" hidden="1">
      <c r="AH767">
        <v>650</v>
      </c>
      <c r="AI767">
        <v>3602</v>
      </c>
      <c r="AJ767" t="s">
        <v>2248</v>
      </c>
      <c r="AK767">
        <v>3090</v>
      </c>
      <c r="AL767" t="str">
        <f t="shared" si="17"/>
        <v>Utrecht</v>
      </c>
      <c r="AM767" t="s">
        <v>2031</v>
      </c>
      <c r="AN767" t="s">
        <v>2334</v>
      </c>
    </row>
    <row r="768" spans="34:40" ht="11.25" customHeight="1" hidden="1">
      <c r="AH768">
        <v>650</v>
      </c>
      <c r="AI768">
        <v>3603</v>
      </c>
      <c r="AJ768" t="s">
        <v>2111</v>
      </c>
      <c r="AK768">
        <v>3061</v>
      </c>
      <c r="AL768" t="str">
        <f t="shared" si="17"/>
        <v>Midden Ijssel</v>
      </c>
      <c r="AM768" t="s">
        <v>2032</v>
      </c>
      <c r="AN768" t="s">
        <v>2422</v>
      </c>
    </row>
    <row r="769" spans="34:40" ht="11.25" customHeight="1" hidden="1">
      <c r="AH769">
        <v>650</v>
      </c>
      <c r="AI769">
        <v>3604</v>
      </c>
      <c r="AJ769" t="s">
        <v>2116</v>
      </c>
      <c r="AK769">
        <v>3070</v>
      </c>
      <c r="AL769" t="str">
        <f t="shared" si="17"/>
        <v>Arnhem</v>
      </c>
      <c r="AM769" t="s">
        <v>2033</v>
      </c>
      <c r="AN769" t="s">
        <v>1728</v>
      </c>
    </row>
    <row r="770" spans="34:40" ht="11.25" customHeight="1" hidden="1">
      <c r="AH770">
        <v>650</v>
      </c>
      <c r="AI770">
        <v>3605</v>
      </c>
      <c r="AJ770" t="s">
        <v>2099</v>
      </c>
      <c r="AK770">
        <v>3310</v>
      </c>
      <c r="AL770" t="str">
        <f t="shared" si="17"/>
        <v>Zuid-Limburg</v>
      </c>
      <c r="AM770" t="s">
        <v>2034</v>
      </c>
      <c r="AN770" t="s">
        <v>1797</v>
      </c>
    </row>
    <row r="771" spans="34:40" ht="11.25" customHeight="1" hidden="1">
      <c r="AH771">
        <v>650</v>
      </c>
      <c r="AI771">
        <v>3606</v>
      </c>
      <c r="AJ771" t="s">
        <v>2202</v>
      </c>
      <c r="AK771">
        <v>3290</v>
      </c>
      <c r="AL771" t="str">
        <f t="shared" si="17"/>
        <v>Zuidoost-Brabant</v>
      </c>
      <c r="AM771" t="s">
        <v>2035</v>
      </c>
      <c r="AN771" t="s">
        <v>2408</v>
      </c>
    </row>
    <row r="772" spans="34:40" ht="11.25" customHeight="1" hidden="1">
      <c r="AH772">
        <v>650</v>
      </c>
      <c r="AI772">
        <v>3607</v>
      </c>
      <c r="AJ772" t="s">
        <v>2099</v>
      </c>
      <c r="AK772">
        <v>3310</v>
      </c>
      <c r="AL772" t="str">
        <f t="shared" si="17"/>
        <v>Zuid-Limburg</v>
      </c>
      <c r="AM772" t="s">
        <v>2036</v>
      </c>
      <c r="AN772" t="s">
        <v>2317</v>
      </c>
    </row>
    <row r="773" spans="34:40" ht="11.25" customHeight="1" hidden="1">
      <c r="AH773">
        <v>650</v>
      </c>
      <c r="AI773">
        <v>3608</v>
      </c>
      <c r="AJ773" t="s">
        <v>2140</v>
      </c>
      <c r="AK773">
        <v>3060</v>
      </c>
      <c r="AL773" t="str">
        <f aca="true" t="shared" si="18" ref="AL773:AL836">VLOOKUP(AK773,$AP$4:$AQ$35,2,FALSE)</f>
        <v>Apeldoorn Zutphen E.O.</v>
      </c>
      <c r="AM773" t="s">
        <v>2037</v>
      </c>
      <c r="AN773" t="s">
        <v>2359</v>
      </c>
    </row>
    <row r="774" spans="34:40" ht="11.25" customHeight="1" hidden="1">
      <c r="AH774">
        <v>650</v>
      </c>
      <c r="AI774">
        <v>3609</v>
      </c>
      <c r="AJ774" t="s">
        <v>2202</v>
      </c>
      <c r="AK774">
        <v>3070</v>
      </c>
      <c r="AL774" t="str">
        <f t="shared" si="18"/>
        <v>Arnhem</v>
      </c>
      <c r="AM774" t="s">
        <v>2038</v>
      </c>
      <c r="AN774" t="s">
        <v>2283</v>
      </c>
    </row>
    <row r="775" spans="34:40" ht="11.25" customHeight="1" hidden="1">
      <c r="AH775">
        <v>650</v>
      </c>
      <c r="AI775">
        <v>3610</v>
      </c>
      <c r="AJ775" t="s">
        <v>2140</v>
      </c>
      <c r="AK775">
        <v>3240</v>
      </c>
      <c r="AL775" t="str">
        <f t="shared" si="18"/>
        <v>Waardenland</v>
      </c>
      <c r="AM775" t="s">
        <v>2039</v>
      </c>
      <c r="AN775" t="s">
        <v>2396</v>
      </c>
    </row>
    <row r="776" spans="34:40" ht="11.25" customHeight="1" hidden="1">
      <c r="AH776">
        <v>650</v>
      </c>
      <c r="AI776">
        <v>3611</v>
      </c>
      <c r="AJ776" t="s">
        <v>2111</v>
      </c>
      <c r="AK776">
        <v>3020</v>
      </c>
      <c r="AL776" t="str">
        <f t="shared" si="18"/>
        <v>Friesland</v>
      </c>
      <c r="AM776" t="s">
        <v>2040</v>
      </c>
      <c r="AN776" t="s">
        <v>2339</v>
      </c>
    </row>
    <row r="777" spans="34:40" ht="11.25" customHeight="1" hidden="1">
      <c r="AH777">
        <v>650</v>
      </c>
      <c r="AI777">
        <v>3612</v>
      </c>
      <c r="AJ777" t="s">
        <v>2099</v>
      </c>
      <c r="AK777">
        <v>3120</v>
      </c>
      <c r="AL777" t="str">
        <f t="shared" si="18"/>
        <v>Noord-Holland Noord</v>
      </c>
      <c r="AM777" t="s">
        <v>2041</v>
      </c>
      <c r="AN777" t="s">
        <v>2393</v>
      </c>
    </row>
    <row r="778" spans="34:40" ht="11.25" customHeight="1" hidden="1">
      <c r="AH778">
        <v>650</v>
      </c>
      <c r="AI778">
        <v>3613</v>
      </c>
      <c r="AJ778" t="s">
        <v>2102</v>
      </c>
      <c r="AK778">
        <v>3130</v>
      </c>
      <c r="AL778" t="str">
        <f t="shared" si="18"/>
        <v>Kennemerland</v>
      </c>
      <c r="AM778" t="s">
        <v>2042</v>
      </c>
      <c r="AN778" t="s">
        <v>2502</v>
      </c>
    </row>
    <row r="779" spans="34:40" ht="11.25" customHeight="1" hidden="1">
      <c r="AH779">
        <v>650</v>
      </c>
      <c r="AI779">
        <v>3615</v>
      </c>
      <c r="AJ779" t="s">
        <v>2123</v>
      </c>
      <c r="AK779">
        <v>3150</v>
      </c>
      <c r="AL779" t="str">
        <f t="shared" si="18"/>
        <v>Amsterdam</v>
      </c>
      <c r="AM779" t="s">
        <v>2043</v>
      </c>
      <c r="AN779" t="s">
        <v>2371</v>
      </c>
    </row>
    <row r="780" spans="34:40" ht="11.25" customHeight="1" hidden="1">
      <c r="AH780">
        <v>650</v>
      </c>
      <c r="AI780">
        <v>3616</v>
      </c>
      <c r="AJ780" t="s">
        <v>14</v>
      </c>
      <c r="AK780">
        <v>3010</v>
      </c>
      <c r="AL780" t="str">
        <f t="shared" si="18"/>
        <v>Groningen</v>
      </c>
      <c r="AM780" t="s">
        <v>2044</v>
      </c>
      <c r="AN780" t="s">
        <v>2375</v>
      </c>
    </row>
    <row r="781" spans="34:40" ht="11.25" customHeight="1" hidden="1">
      <c r="AH781">
        <v>650</v>
      </c>
      <c r="AI781">
        <v>3618</v>
      </c>
      <c r="AJ781" t="s">
        <v>14</v>
      </c>
      <c r="AK781">
        <v>3180</v>
      </c>
      <c r="AL781" t="str">
        <f t="shared" si="18"/>
        <v>Haaglanden</v>
      </c>
      <c r="AM781" t="s">
        <v>2045</v>
      </c>
      <c r="AN781" t="s">
        <v>2323</v>
      </c>
    </row>
    <row r="782" spans="34:40" ht="11.25" customHeight="1" hidden="1">
      <c r="AH782">
        <v>650</v>
      </c>
      <c r="AI782">
        <v>3619</v>
      </c>
      <c r="AJ782" t="s">
        <v>22</v>
      </c>
      <c r="AK782">
        <v>3150</v>
      </c>
      <c r="AL782" t="str">
        <f t="shared" si="18"/>
        <v>Amsterdam</v>
      </c>
      <c r="AM782" t="s">
        <v>1506</v>
      </c>
      <c r="AN782" t="s">
        <v>2371</v>
      </c>
    </row>
    <row r="783" spans="34:40" ht="11.25" customHeight="1" hidden="1">
      <c r="AH783">
        <v>650</v>
      </c>
      <c r="AI783">
        <v>3620</v>
      </c>
      <c r="AJ783" t="s">
        <v>2113</v>
      </c>
      <c r="AK783">
        <v>3170</v>
      </c>
      <c r="AL783" t="str">
        <f t="shared" si="18"/>
        <v>Zuid Holland Noord</v>
      </c>
      <c r="AM783" t="s">
        <v>2046</v>
      </c>
      <c r="AN783" t="s">
        <v>2319</v>
      </c>
    </row>
    <row r="784" spans="34:40" ht="11.25" customHeight="1" hidden="1">
      <c r="AH784">
        <v>650</v>
      </c>
      <c r="AI784">
        <v>3622</v>
      </c>
      <c r="AJ784" t="s">
        <v>2120</v>
      </c>
      <c r="AK784">
        <v>3080</v>
      </c>
      <c r="AL784" t="str">
        <f t="shared" si="18"/>
        <v>Nijmegen</v>
      </c>
      <c r="AM784" t="s">
        <v>2047</v>
      </c>
      <c r="AN784" t="s">
        <v>2430</v>
      </c>
    </row>
    <row r="785" spans="34:40" ht="11.25" customHeight="1" hidden="1">
      <c r="AH785">
        <v>650</v>
      </c>
      <c r="AI785">
        <v>3623</v>
      </c>
      <c r="AJ785" t="s">
        <v>22</v>
      </c>
      <c r="AK785">
        <v>3150</v>
      </c>
      <c r="AL785" t="str">
        <f t="shared" si="18"/>
        <v>Amsterdam</v>
      </c>
      <c r="AM785" t="s">
        <v>2048</v>
      </c>
      <c r="AN785" t="s">
        <v>2311</v>
      </c>
    </row>
    <row r="786" spans="34:40" ht="11.25" customHeight="1" hidden="1">
      <c r="AH786">
        <v>650</v>
      </c>
      <c r="AI786">
        <v>3624</v>
      </c>
      <c r="AJ786" t="s">
        <v>24</v>
      </c>
      <c r="AK786">
        <v>3070</v>
      </c>
      <c r="AL786" t="str">
        <f t="shared" si="18"/>
        <v>Arnhem</v>
      </c>
      <c r="AM786" t="s">
        <v>2049</v>
      </c>
      <c r="AN786" t="s">
        <v>2568</v>
      </c>
    </row>
    <row r="787" spans="34:40" ht="11.25" customHeight="1" hidden="1">
      <c r="AH787">
        <v>650</v>
      </c>
      <c r="AI787">
        <v>3625</v>
      </c>
      <c r="AJ787" t="s">
        <v>20</v>
      </c>
      <c r="AK787">
        <v>3150</v>
      </c>
      <c r="AL787" t="str">
        <f t="shared" si="18"/>
        <v>Amsterdam</v>
      </c>
      <c r="AM787" t="s">
        <v>2050</v>
      </c>
      <c r="AN787" t="s">
        <v>2311</v>
      </c>
    </row>
    <row r="788" spans="34:40" ht="11.25" customHeight="1" hidden="1">
      <c r="AH788">
        <v>650</v>
      </c>
      <c r="AI788">
        <v>3626</v>
      </c>
      <c r="AJ788" t="s">
        <v>2140</v>
      </c>
      <c r="AK788">
        <v>3120</v>
      </c>
      <c r="AL788" t="str">
        <f t="shared" si="18"/>
        <v>Noord-Holland Noord</v>
      </c>
      <c r="AM788" t="s">
        <v>2051</v>
      </c>
      <c r="AN788" t="s">
        <v>2365</v>
      </c>
    </row>
    <row r="789" spans="34:40" ht="11.25" customHeight="1" hidden="1">
      <c r="AH789">
        <v>650</v>
      </c>
      <c r="AI789">
        <v>3627</v>
      </c>
      <c r="AJ789" t="s">
        <v>2123</v>
      </c>
      <c r="AK789">
        <v>3030</v>
      </c>
      <c r="AL789" t="str">
        <f t="shared" si="18"/>
        <v>Drenthe</v>
      </c>
      <c r="AM789" t="s">
        <v>2052</v>
      </c>
      <c r="AN789" t="s">
        <v>1821</v>
      </c>
    </row>
    <row r="790" spans="34:40" ht="11.25" customHeight="1" hidden="1">
      <c r="AH790">
        <v>650</v>
      </c>
      <c r="AI790">
        <v>3628</v>
      </c>
      <c r="AJ790" t="s">
        <v>24</v>
      </c>
      <c r="AK790">
        <v>3270</v>
      </c>
      <c r="AL790" t="str">
        <f t="shared" si="18"/>
        <v>Midden-Brabant</v>
      </c>
      <c r="AM790" t="s">
        <v>2053</v>
      </c>
      <c r="AN790" t="s">
        <v>2326</v>
      </c>
    </row>
    <row r="791" spans="34:40" ht="11.25" customHeight="1" hidden="1">
      <c r="AH791">
        <v>650</v>
      </c>
      <c r="AI791">
        <v>3631</v>
      </c>
      <c r="AJ791" t="s">
        <v>2102</v>
      </c>
      <c r="AK791">
        <v>3260</v>
      </c>
      <c r="AL791" t="str">
        <f t="shared" si="18"/>
        <v>West-Brabant</v>
      </c>
      <c r="AM791" t="s">
        <v>2054</v>
      </c>
      <c r="AN791" t="s">
        <v>1715</v>
      </c>
    </row>
    <row r="792" spans="34:40" ht="11.25" customHeight="1" hidden="1">
      <c r="AH792">
        <v>650</v>
      </c>
      <c r="AI792">
        <v>3632</v>
      </c>
      <c r="AJ792" t="s">
        <v>2099</v>
      </c>
      <c r="AK792">
        <v>3240</v>
      </c>
      <c r="AL792" t="str">
        <f t="shared" si="18"/>
        <v>Waardenland</v>
      </c>
      <c r="AM792" t="s">
        <v>2055</v>
      </c>
      <c r="AN792" t="s">
        <v>2373</v>
      </c>
    </row>
    <row r="793" spans="34:40" ht="11.25" customHeight="1" hidden="1">
      <c r="AH793">
        <v>650</v>
      </c>
      <c r="AI793">
        <v>3634</v>
      </c>
      <c r="AJ793" t="s">
        <v>2111</v>
      </c>
      <c r="AK793">
        <v>3270</v>
      </c>
      <c r="AL793" t="str">
        <f t="shared" si="18"/>
        <v>Midden-Brabant</v>
      </c>
      <c r="AM793" t="s">
        <v>2056</v>
      </c>
      <c r="AN793" t="s">
        <v>1822</v>
      </c>
    </row>
    <row r="794" spans="34:40" ht="11.25" customHeight="1" hidden="1">
      <c r="AH794">
        <v>650</v>
      </c>
      <c r="AI794">
        <v>3640</v>
      </c>
      <c r="AJ794" t="s">
        <v>2113</v>
      </c>
      <c r="AK794">
        <v>3190</v>
      </c>
      <c r="AL794" t="str">
        <f t="shared" si="18"/>
        <v>Delft Westland Oostland</v>
      </c>
      <c r="AM794" t="s">
        <v>2057</v>
      </c>
      <c r="AN794" t="s">
        <v>2324</v>
      </c>
    </row>
    <row r="795" spans="34:40" ht="11.25" customHeight="1" hidden="1">
      <c r="AH795">
        <v>650</v>
      </c>
      <c r="AI795">
        <v>3641</v>
      </c>
      <c r="AJ795" t="s">
        <v>2111</v>
      </c>
      <c r="AK795">
        <v>3300</v>
      </c>
      <c r="AL795" t="str">
        <f t="shared" si="18"/>
        <v>Noord-Limburg</v>
      </c>
      <c r="AM795" t="s">
        <v>2058</v>
      </c>
      <c r="AN795" t="s">
        <v>2347</v>
      </c>
    </row>
    <row r="796" spans="34:40" ht="11.25" customHeight="1" hidden="1">
      <c r="AH796">
        <v>650</v>
      </c>
      <c r="AI796">
        <v>3642</v>
      </c>
      <c r="AJ796" t="s">
        <v>2202</v>
      </c>
      <c r="AK796">
        <v>3210</v>
      </c>
      <c r="AL796" t="str">
        <f t="shared" si="18"/>
        <v>Rotterdam</v>
      </c>
      <c r="AM796" t="s">
        <v>2059</v>
      </c>
      <c r="AN796" t="s">
        <v>2350</v>
      </c>
    </row>
    <row r="797" spans="34:40" ht="11.25" customHeight="1" hidden="1">
      <c r="AH797">
        <v>650</v>
      </c>
      <c r="AI797">
        <v>3644</v>
      </c>
      <c r="AJ797" t="s">
        <v>24</v>
      </c>
      <c r="AK797">
        <v>3150</v>
      </c>
      <c r="AL797" t="str">
        <f t="shared" si="18"/>
        <v>Amsterdam</v>
      </c>
      <c r="AM797" t="s">
        <v>2060</v>
      </c>
      <c r="AN797" t="s">
        <v>2311</v>
      </c>
    </row>
    <row r="798" spans="34:40" ht="11.25" customHeight="1" hidden="1">
      <c r="AH798">
        <v>650</v>
      </c>
      <c r="AI798">
        <v>3647</v>
      </c>
      <c r="AJ798" t="s">
        <v>2102</v>
      </c>
      <c r="AK798">
        <v>3080</v>
      </c>
      <c r="AL798" t="str">
        <f t="shared" si="18"/>
        <v>Nijmegen</v>
      </c>
      <c r="AM798" t="s">
        <v>2061</v>
      </c>
      <c r="AN798" t="s">
        <v>1727</v>
      </c>
    </row>
    <row r="799" spans="34:40" ht="11.25" customHeight="1" hidden="1">
      <c r="AH799">
        <v>650</v>
      </c>
      <c r="AI799">
        <v>3653</v>
      </c>
      <c r="AJ799" t="s">
        <v>24</v>
      </c>
      <c r="AK799">
        <v>3050</v>
      </c>
      <c r="AL799" t="str">
        <f t="shared" si="18"/>
        <v>Twente</v>
      </c>
      <c r="AM799" t="s">
        <v>2062</v>
      </c>
      <c r="AN799" t="s">
        <v>2285</v>
      </c>
    </row>
    <row r="800" spans="34:40" ht="11.25" customHeight="1" hidden="1">
      <c r="AH800">
        <v>650</v>
      </c>
      <c r="AI800">
        <v>8102</v>
      </c>
      <c r="AJ800" t="s">
        <v>2202</v>
      </c>
      <c r="AK800">
        <v>3130</v>
      </c>
      <c r="AL800" t="str">
        <f t="shared" si="18"/>
        <v>Kennemerland</v>
      </c>
      <c r="AM800" t="s">
        <v>2063</v>
      </c>
      <c r="AN800" t="s">
        <v>1823</v>
      </c>
    </row>
    <row r="801" spans="34:40" ht="11.25" customHeight="1" hidden="1">
      <c r="AH801">
        <v>650</v>
      </c>
      <c r="AI801">
        <v>8106</v>
      </c>
      <c r="AJ801" t="s">
        <v>2099</v>
      </c>
      <c r="AK801">
        <v>3310</v>
      </c>
      <c r="AL801" t="str">
        <f t="shared" si="18"/>
        <v>Zuid-Limburg</v>
      </c>
      <c r="AM801" t="s">
        <v>2064</v>
      </c>
      <c r="AN801" t="s">
        <v>2531</v>
      </c>
    </row>
    <row r="802" spans="34:40" ht="11.25" customHeight="1" hidden="1">
      <c r="AH802">
        <v>650</v>
      </c>
      <c r="AI802">
        <v>8108</v>
      </c>
      <c r="AJ802" t="s">
        <v>24</v>
      </c>
      <c r="AK802">
        <v>3180</v>
      </c>
      <c r="AL802" t="str">
        <f t="shared" si="18"/>
        <v>Haaglanden</v>
      </c>
      <c r="AM802" t="s">
        <v>2065</v>
      </c>
      <c r="AN802" t="s">
        <v>2323</v>
      </c>
    </row>
    <row r="803" spans="34:40" ht="11.25" customHeight="1" hidden="1">
      <c r="AH803">
        <v>650</v>
      </c>
      <c r="AI803">
        <v>8109</v>
      </c>
      <c r="AJ803" t="s">
        <v>24</v>
      </c>
      <c r="AK803">
        <v>3190</v>
      </c>
      <c r="AL803" t="str">
        <f t="shared" si="18"/>
        <v>Delft Westland Oostland</v>
      </c>
      <c r="AM803" t="s">
        <v>2066</v>
      </c>
      <c r="AN803" t="s">
        <v>2535</v>
      </c>
    </row>
    <row r="804" spans="34:40" ht="11.25" customHeight="1" hidden="1">
      <c r="AH804">
        <v>650</v>
      </c>
      <c r="AI804">
        <v>8118</v>
      </c>
      <c r="AJ804" t="s">
        <v>2123</v>
      </c>
      <c r="AK804">
        <v>3220</v>
      </c>
      <c r="AL804" t="str">
        <f t="shared" si="18"/>
        <v>Nieuwe Waterweg Noord</v>
      </c>
      <c r="AM804" t="s">
        <v>2067</v>
      </c>
      <c r="AN804" t="s">
        <v>2362</v>
      </c>
    </row>
    <row r="805" spans="34:40" ht="11.25" customHeight="1" hidden="1">
      <c r="AH805">
        <v>650</v>
      </c>
      <c r="AI805">
        <v>8120</v>
      </c>
      <c r="AJ805" t="s">
        <v>2120</v>
      </c>
      <c r="AK805">
        <v>3150</v>
      </c>
      <c r="AL805" t="str">
        <f t="shared" si="18"/>
        <v>Amsterdam</v>
      </c>
      <c r="AM805" t="s">
        <v>2068</v>
      </c>
      <c r="AN805" t="s">
        <v>2311</v>
      </c>
    </row>
    <row r="806" spans="34:40" ht="11.25" customHeight="1" hidden="1">
      <c r="AH806">
        <v>650</v>
      </c>
      <c r="AI806">
        <v>8123</v>
      </c>
      <c r="AJ806" t="s">
        <v>2102</v>
      </c>
      <c r="AK806">
        <v>3130</v>
      </c>
      <c r="AL806" t="str">
        <f t="shared" si="18"/>
        <v>Kennemerland</v>
      </c>
      <c r="AM806" t="s">
        <v>2069</v>
      </c>
      <c r="AN806" t="s">
        <v>2502</v>
      </c>
    </row>
    <row r="807" spans="34:40" ht="11.25" customHeight="1" hidden="1">
      <c r="AH807">
        <v>650</v>
      </c>
      <c r="AI807">
        <v>8124</v>
      </c>
      <c r="AJ807" t="s">
        <v>20</v>
      </c>
      <c r="AK807">
        <v>3300</v>
      </c>
      <c r="AL807" t="str">
        <f t="shared" si="18"/>
        <v>Noord-Limburg</v>
      </c>
      <c r="AM807" t="s">
        <v>2070</v>
      </c>
      <c r="AN807" t="s">
        <v>1797</v>
      </c>
    </row>
    <row r="808" spans="34:40" ht="11.25" customHeight="1" hidden="1">
      <c r="AH808">
        <v>650</v>
      </c>
      <c r="AI808">
        <v>8131</v>
      </c>
      <c r="AJ808" t="s">
        <v>2109</v>
      </c>
      <c r="AK808">
        <v>3030</v>
      </c>
      <c r="AL808" t="str">
        <f t="shared" si="18"/>
        <v>Drenthe</v>
      </c>
      <c r="AM808" t="s">
        <v>2071</v>
      </c>
      <c r="AN808" t="s">
        <v>2415</v>
      </c>
    </row>
    <row r="809" spans="34:40" ht="11.25" customHeight="1" hidden="1">
      <c r="AH809">
        <v>650</v>
      </c>
      <c r="AI809">
        <v>8134</v>
      </c>
      <c r="AJ809" t="s">
        <v>2111</v>
      </c>
      <c r="AK809">
        <v>3290</v>
      </c>
      <c r="AL809" t="str">
        <f t="shared" si="18"/>
        <v>Zuidoost-Brabant</v>
      </c>
      <c r="AM809" t="s">
        <v>2072</v>
      </c>
      <c r="AN809" t="s">
        <v>1824</v>
      </c>
    </row>
    <row r="810" spans="34:40" ht="11.25" customHeight="1" hidden="1">
      <c r="AH810">
        <v>650</v>
      </c>
      <c r="AI810">
        <v>8135</v>
      </c>
      <c r="AJ810" t="s">
        <v>20</v>
      </c>
      <c r="AK810">
        <v>3050</v>
      </c>
      <c r="AL810" t="str">
        <f t="shared" si="18"/>
        <v>Twente</v>
      </c>
      <c r="AM810" t="s">
        <v>2073</v>
      </c>
      <c r="AN810" t="s">
        <v>2285</v>
      </c>
    </row>
    <row r="811" spans="34:40" ht="11.25" customHeight="1" hidden="1">
      <c r="AH811">
        <v>650</v>
      </c>
      <c r="AI811">
        <v>8136</v>
      </c>
      <c r="AJ811" t="s">
        <v>2099</v>
      </c>
      <c r="AK811">
        <v>3210</v>
      </c>
      <c r="AL811" t="str">
        <f t="shared" si="18"/>
        <v>Rotterdam</v>
      </c>
      <c r="AM811" t="s">
        <v>2074</v>
      </c>
      <c r="AN811" t="s">
        <v>2350</v>
      </c>
    </row>
    <row r="812" spans="34:40" ht="11.25" customHeight="1" hidden="1">
      <c r="AH812">
        <v>650</v>
      </c>
      <c r="AI812">
        <v>8140</v>
      </c>
      <c r="AJ812" t="s">
        <v>2202</v>
      </c>
      <c r="AK812">
        <v>3030</v>
      </c>
      <c r="AL812" t="str">
        <f t="shared" si="18"/>
        <v>Drenthe</v>
      </c>
      <c r="AM812" t="s">
        <v>2075</v>
      </c>
      <c r="AN812" t="s">
        <v>2293</v>
      </c>
    </row>
    <row r="813" spans="34:40" ht="11.25" customHeight="1" hidden="1">
      <c r="AH813">
        <v>650</v>
      </c>
      <c r="AI813">
        <v>8145</v>
      </c>
      <c r="AJ813" t="s">
        <v>2123</v>
      </c>
      <c r="AK813">
        <v>3130</v>
      </c>
      <c r="AL813" t="str">
        <f t="shared" si="18"/>
        <v>Kennemerland</v>
      </c>
      <c r="AM813" t="s">
        <v>2076</v>
      </c>
      <c r="AN813" t="s">
        <v>2502</v>
      </c>
    </row>
    <row r="814" spans="34:40" ht="11.25" customHeight="1" hidden="1">
      <c r="AH814">
        <v>650</v>
      </c>
      <c r="AI814">
        <v>8148</v>
      </c>
      <c r="AJ814" t="s">
        <v>24</v>
      </c>
      <c r="AK814">
        <v>3150</v>
      </c>
      <c r="AL814" t="str">
        <f t="shared" si="18"/>
        <v>Amsterdam</v>
      </c>
      <c r="AM814" t="s">
        <v>2077</v>
      </c>
      <c r="AN814" t="s">
        <v>2371</v>
      </c>
    </row>
    <row r="815" spans="34:40" ht="11.25" customHeight="1" hidden="1">
      <c r="AH815">
        <v>650</v>
      </c>
      <c r="AI815">
        <v>8149</v>
      </c>
      <c r="AJ815" t="s">
        <v>2202</v>
      </c>
      <c r="AK815">
        <v>3120</v>
      </c>
      <c r="AL815" t="str">
        <f t="shared" si="18"/>
        <v>Noord-Holland Noord</v>
      </c>
      <c r="AM815" t="s">
        <v>2078</v>
      </c>
      <c r="AN815" t="s">
        <v>1779</v>
      </c>
    </row>
    <row r="816" spans="34:40" ht="11.25" customHeight="1" hidden="1">
      <c r="AH816">
        <v>650</v>
      </c>
      <c r="AI816">
        <v>8150</v>
      </c>
      <c r="AJ816" t="s">
        <v>18</v>
      </c>
      <c r="AK816">
        <v>3310</v>
      </c>
      <c r="AL816" t="str">
        <f t="shared" si="18"/>
        <v>Zuid-Limburg</v>
      </c>
      <c r="AM816" t="s">
        <v>2079</v>
      </c>
      <c r="AN816" t="s">
        <v>2531</v>
      </c>
    </row>
    <row r="817" spans="34:40" ht="11.25" customHeight="1" hidden="1">
      <c r="AH817">
        <v>650</v>
      </c>
      <c r="AI817">
        <v>8157</v>
      </c>
      <c r="AJ817" t="s">
        <v>2148</v>
      </c>
      <c r="AK817">
        <v>3250</v>
      </c>
      <c r="AL817" t="str">
        <f t="shared" si="18"/>
        <v>Zeeland</v>
      </c>
      <c r="AM817" t="s">
        <v>2080</v>
      </c>
      <c r="AN817" t="s">
        <v>1751</v>
      </c>
    </row>
    <row r="818" spans="34:40" ht="11.25" customHeight="1" hidden="1">
      <c r="AH818">
        <v>650</v>
      </c>
      <c r="AI818">
        <v>8159</v>
      </c>
      <c r="AJ818" t="s">
        <v>2099</v>
      </c>
      <c r="AK818">
        <v>3290</v>
      </c>
      <c r="AL818" t="str">
        <f t="shared" si="18"/>
        <v>Zuidoost-Brabant</v>
      </c>
      <c r="AM818" t="s">
        <v>2081</v>
      </c>
      <c r="AN818" t="s">
        <v>1813</v>
      </c>
    </row>
    <row r="819" spans="34:40" ht="11.25" customHeight="1" hidden="1">
      <c r="AH819">
        <v>650</v>
      </c>
      <c r="AI819">
        <v>8161</v>
      </c>
      <c r="AJ819" t="s">
        <v>20</v>
      </c>
      <c r="AK819">
        <v>3080</v>
      </c>
      <c r="AL819" t="str">
        <f t="shared" si="18"/>
        <v>Nijmegen</v>
      </c>
      <c r="AM819" t="s">
        <v>2082</v>
      </c>
      <c r="AN819" t="s">
        <v>2430</v>
      </c>
    </row>
    <row r="820" spans="34:40" ht="11.25" customHeight="1" hidden="1">
      <c r="AH820">
        <v>650</v>
      </c>
      <c r="AI820">
        <v>8162</v>
      </c>
      <c r="AJ820" t="s">
        <v>2226</v>
      </c>
      <c r="AK820">
        <v>3090</v>
      </c>
      <c r="AL820" t="str">
        <f t="shared" si="18"/>
        <v>Utrecht</v>
      </c>
      <c r="AM820" t="s">
        <v>2083</v>
      </c>
      <c r="AN820" t="s">
        <v>2348</v>
      </c>
    </row>
    <row r="821" spans="34:40" ht="11.25" customHeight="1" hidden="1">
      <c r="AH821">
        <v>650</v>
      </c>
      <c r="AI821">
        <v>8165</v>
      </c>
      <c r="AJ821" t="s">
        <v>24</v>
      </c>
      <c r="AK821">
        <v>3290</v>
      </c>
      <c r="AL821" t="str">
        <f t="shared" si="18"/>
        <v>Zuidoost-Brabant</v>
      </c>
      <c r="AM821" t="s">
        <v>2084</v>
      </c>
      <c r="AN821" t="s">
        <v>2408</v>
      </c>
    </row>
    <row r="822" spans="34:40" ht="11.25" customHeight="1" hidden="1">
      <c r="AH822">
        <v>650</v>
      </c>
      <c r="AI822">
        <v>8167</v>
      </c>
      <c r="AJ822" t="s">
        <v>2113</v>
      </c>
      <c r="AK822">
        <v>3300</v>
      </c>
      <c r="AL822" t="str">
        <f t="shared" si="18"/>
        <v>Noord-Limburg</v>
      </c>
      <c r="AM822" t="s">
        <v>2085</v>
      </c>
      <c r="AN822" t="s">
        <v>1750</v>
      </c>
    </row>
    <row r="823" spans="34:40" ht="11.25" customHeight="1" hidden="1">
      <c r="AH823">
        <v>650</v>
      </c>
      <c r="AI823">
        <v>8168</v>
      </c>
      <c r="AJ823" t="s">
        <v>2102</v>
      </c>
      <c r="AK823">
        <v>3270</v>
      </c>
      <c r="AL823" t="str">
        <f t="shared" si="18"/>
        <v>Midden-Brabant</v>
      </c>
      <c r="AM823" t="s">
        <v>2086</v>
      </c>
      <c r="AN823" t="s">
        <v>2529</v>
      </c>
    </row>
    <row r="824" spans="34:40" ht="11.25" customHeight="1" hidden="1">
      <c r="AH824">
        <v>650</v>
      </c>
      <c r="AI824">
        <v>8169</v>
      </c>
      <c r="AJ824" t="s">
        <v>2109</v>
      </c>
      <c r="AK824">
        <v>3080</v>
      </c>
      <c r="AL824" t="str">
        <f t="shared" si="18"/>
        <v>Nijmegen</v>
      </c>
      <c r="AM824" t="s">
        <v>2087</v>
      </c>
      <c r="AN824" t="s">
        <v>2323</v>
      </c>
    </row>
    <row r="825" spans="34:40" ht="11.25" customHeight="1" hidden="1">
      <c r="AH825">
        <v>650</v>
      </c>
      <c r="AI825">
        <v>8172</v>
      </c>
      <c r="AJ825" t="s">
        <v>2123</v>
      </c>
      <c r="AK825">
        <v>3090</v>
      </c>
      <c r="AL825" t="str">
        <f t="shared" si="18"/>
        <v>Utrecht</v>
      </c>
      <c r="AM825" t="s">
        <v>2088</v>
      </c>
      <c r="AN825" t="s">
        <v>2416</v>
      </c>
    </row>
    <row r="826" spans="34:40" ht="11.25" customHeight="1" hidden="1">
      <c r="AH826">
        <v>650</v>
      </c>
      <c r="AI826">
        <v>8177</v>
      </c>
      <c r="AJ826" t="s">
        <v>18</v>
      </c>
      <c r="AK826">
        <v>3010</v>
      </c>
      <c r="AL826" t="str">
        <f t="shared" si="18"/>
        <v>Groningen</v>
      </c>
      <c r="AM826" t="s">
        <v>2089</v>
      </c>
      <c r="AN826" t="s">
        <v>1825</v>
      </c>
    </row>
    <row r="827" spans="34:40" ht="11.25" customHeight="1" hidden="1">
      <c r="AH827">
        <v>650</v>
      </c>
      <c r="AI827">
        <v>8180</v>
      </c>
      <c r="AJ827" t="s">
        <v>2109</v>
      </c>
      <c r="AK827">
        <v>3170</v>
      </c>
      <c r="AL827" t="str">
        <f t="shared" si="18"/>
        <v>Zuid Holland Noord</v>
      </c>
      <c r="AM827" t="s">
        <v>2090</v>
      </c>
      <c r="AN827" t="s">
        <v>2319</v>
      </c>
    </row>
    <row r="828" spans="34:40" ht="11.25" customHeight="1" hidden="1">
      <c r="AH828">
        <v>650</v>
      </c>
      <c r="AI828">
        <v>8181</v>
      </c>
      <c r="AJ828" t="s">
        <v>22</v>
      </c>
      <c r="AK828">
        <v>3050</v>
      </c>
      <c r="AL828" t="str">
        <f t="shared" si="18"/>
        <v>Twente</v>
      </c>
      <c r="AM828" t="s">
        <v>2091</v>
      </c>
      <c r="AN828" t="s">
        <v>2451</v>
      </c>
    </row>
    <row r="829" spans="34:40" ht="11.25" customHeight="1" hidden="1">
      <c r="AH829">
        <v>650</v>
      </c>
      <c r="AI829">
        <v>8184</v>
      </c>
      <c r="AJ829" t="s">
        <v>2102</v>
      </c>
      <c r="AK829">
        <v>3280</v>
      </c>
      <c r="AL829" t="str">
        <f t="shared" si="18"/>
        <v>Noordoost-Brabant</v>
      </c>
      <c r="AM829" t="s">
        <v>2092</v>
      </c>
      <c r="AN829" t="s">
        <v>1826</v>
      </c>
    </row>
    <row r="830" spans="34:40" ht="11.25" customHeight="1" hidden="1">
      <c r="AH830">
        <v>650</v>
      </c>
      <c r="AI830">
        <v>8189</v>
      </c>
      <c r="AJ830" t="s">
        <v>2175</v>
      </c>
      <c r="AK830">
        <v>3250</v>
      </c>
      <c r="AL830" t="str">
        <f t="shared" si="18"/>
        <v>Zeeland</v>
      </c>
      <c r="AM830" t="s">
        <v>2093</v>
      </c>
      <c r="AN830" t="s">
        <v>1827</v>
      </c>
    </row>
    <row r="831" spans="34:40" ht="11.25" customHeight="1" hidden="1">
      <c r="AH831">
        <v>650</v>
      </c>
      <c r="AI831">
        <v>8190</v>
      </c>
      <c r="AJ831" t="s">
        <v>2113</v>
      </c>
      <c r="AK831">
        <v>3061</v>
      </c>
      <c r="AL831" t="str">
        <f t="shared" si="18"/>
        <v>Midden Ijssel</v>
      </c>
      <c r="AM831" t="s">
        <v>2094</v>
      </c>
      <c r="AN831" t="s">
        <v>1721</v>
      </c>
    </row>
    <row r="832" spans="34:40" ht="11.25" customHeight="1" hidden="1">
      <c r="AH832">
        <v>650</v>
      </c>
      <c r="AI832">
        <v>8192</v>
      </c>
      <c r="AJ832" t="s">
        <v>18</v>
      </c>
      <c r="AK832">
        <v>3090</v>
      </c>
      <c r="AL832" t="str">
        <f t="shared" si="18"/>
        <v>Utrecht</v>
      </c>
      <c r="AM832" t="s">
        <v>2095</v>
      </c>
      <c r="AN832" t="s">
        <v>2400</v>
      </c>
    </row>
    <row r="833" spans="34:40" ht="11.25" customHeight="1" hidden="1">
      <c r="AH833">
        <v>650</v>
      </c>
      <c r="AI833">
        <v>8194</v>
      </c>
      <c r="AJ833" t="s">
        <v>14</v>
      </c>
      <c r="AK833">
        <v>3020</v>
      </c>
      <c r="AL833" t="str">
        <f t="shared" si="18"/>
        <v>Friesland</v>
      </c>
      <c r="AM833" t="s">
        <v>2096</v>
      </c>
      <c r="AN833" t="s">
        <v>1740</v>
      </c>
    </row>
    <row r="834" spans="34:40" ht="11.25" customHeight="1" hidden="1">
      <c r="AH834">
        <v>650</v>
      </c>
      <c r="AI834">
        <v>8198</v>
      </c>
      <c r="AJ834" t="s">
        <v>22</v>
      </c>
      <c r="AK834">
        <v>3150</v>
      </c>
      <c r="AL834" t="str">
        <f t="shared" si="18"/>
        <v>Amsterdam</v>
      </c>
      <c r="AM834" t="s">
        <v>652</v>
      </c>
      <c r="AN834" t="s">
        <v>2371</v>
      </c>
    </row>
    <row r="835" spans="34:40" ht="11.25" customHeight="1" hidden="1">
      <c r="AH835">
        <v>650</v>
      </c>
      <c r="AI835">
        <v>8199</v>
      </c>
      <c r="AJ835" t="s">
        <v>22</v>
      </c>
      <c r="AK835">
        <v>3150</v>
      </c>
      <c r="AL835" t="str">
        <f t="shared" si="18"/>
        <v>Amsterdam</v>
      </c>
      <c r="AM835" t="s">
        <v>653</v>
      </c>
      <c r="AN835" t="s">
        <v>2371</v>
      </c>
    </row>
    <row r="836" spans="34:40" ht="11.25" customHeight="1" hidden="1">
      <c r="AH836">
        <v>650</v>
      </c>
      <c r="AI836">
        <v>8202</v>
      </c>
      <c r="AJ836" t="s">
        <v>2248</v>
      </c>
      <c r="AK836">
        <v>3190</v>
      </c>
      <c r="AL836" t="str">
        <f t="shared" si="18"/>
        <v>Delft Westland Oostland</v>
      </c>
      <c r="AM836" t="s">
        <v>654</v>
      </c>
      <c r="AN836" t="s">
        <v>1828</v>
      </c>
    </row>
    <row r="837" spans="34:40" ht="11.25" customHeight="1" hidden="1">
      <c r="AH837">
        <v>650</v>
      </c>
      <c r="AI837">
        <v>8203</v>
      </c>
      <c r="AJ837" t="s">
        <v>2226</v>
      </c>
      <c r="AK837">
        <v>3110</v>
      </c>
      <c r="AL837" t="str">
        <f aca="true" t="shared" si="19" ref="AL837:AL900">VLOOKUP(AK837,$AP$4:$AQ$35,2,FALSE)</f>
        <v>'T Gooi</v>
      </c>
      <c r="AM837" t="s">
        <v>655</v>
      </c>
      <c r="AN837" t="s">
        <v>1703</v>
      </c>
    </row>
    <row r="838" spans="34:40" ht="11.25" customHeight="1" hidden="1">
      <c r="AH838">
        <v>650</v>
      </c>
      <c r="AI838">
        <v>8208</v>
      </c>
      <c r="AJ838" t="s">
        <v>2248</v>
      </c>
      <c r="AK838">
        <v>3240</v>
      </c>
      <c r="AL838" t="str">
        <f t="shared" si="19"/>
        <v>Waardenland</v>
      </c>
      <c r="AM838" t="s">
        <v>656</v>
      </c>
      <c r="AN838" t="s">
        <v>1669</v>
      </c>
    </row>
    <row r="839" spans="34:40" ht="11.25" customHeight="1" hidden="1">
      <c r="AH839">
        <v>650</v>
      </c>
      <c r="AI839">
        <v>8209</v>
      </c>
      <c r="AJ839" t="s">
        <v>2113</v>
      </c>
      <c r="AK839">
        <v>3260</v>
      </c>
      <c r="AL839" t="str">
        <f t="shared" si="19"/>
        <v>West-Brabant</v>
      </c>
      <c r="AM839" t="s">
        <v>657</v>
      </c>
      <c r="AN839" t="s">
        <v>2296</v>
      </c>
    </row>
    <row r="840" spans="34:40" ht="11.25" customHeight="1" hidden="1">
      <c r="AH840">
        <v>650</v>
      </c>
      <c r="AI840">
        <v>8210</v>
      </c>
      <c r="AJ840" t="s">
        <v>2123</v>
      </c>
      <c r="AK840">
        <v>3220</v>
      </c>
      <c r="AL840" t="str">
        <f t="shared" si="19"/>
        <v>Nieuwe Waterweg Noord</v>
      </c>
      <c r="AM840" t="s">
        <v>658</v>
      </c>
      <c r="AN840" t="s">
        <v>2403</v>
      </c>
    </row>
    <row r="841" spans="34:40" ht="11.25" customHeight="1" hidden="1">
      <c r="AH841">
        <v>650</v>
      </c>
      <c r="AI841">
        <v>8214</v>
      </c>
      <c r="AJ841" t="s">
        <v>2111</v>
      </c>
      <c r="AK841">
        <v>3260</v>
      </c>
      <c r="AL841" t="str">
        <f t="shared" si="19"/>
        <v>West-Brabant</v>
      </c>
      <c r="AM841" t="s">
        <v>659</v>
      </c>
      <c r="AN841" t="s">
        <v>2296</v>
      </c>
    </row>
    <row r="842" spans="34:40" ht="11.25" customHeight="1" hidden="1">
      <c r="AH842">
        <v>650</v>
      </c>
      <c r="AI842">
        <v>8216</v>
      </c>
      <c r="AJ842" t="s">
        <v>2111</v>
      </c>
      <c r="AK842">
        <v>3260</v>
      </c>
      <c r="AL842" t="str">
        <f t="shared" si="19"/>
        <v>West-Brabant</v>
      </c>
      <c r="AM842" t="s">
        <v>660</v>
      </c>
      <c r="AN842" t="s">
        <v>2287</v>
      </c>
    </row>
    <row r="843" spans="34:40" ht="11.25" customHeight="1" hidden="1">
      <c r="AH843">
        <v>650</v>
      </c>
      <c r="AI843">
        <v>8227</v>
      </c>
      <c r="AJ843" t="s">
        <v>2193</v>
      </c>
      <c r="AK843">
        <v>3060</v>
      </c>
      <c r="AL843" t="str">
        <f t="shared" si="19"/>
        <v>Apeldoorn Zutphen E.O.</v>
      </c>
      <c r="AM843" t="s">
        <v>661</v>
      </c>
      <c r="AN843" t="s">
        <v>1829</v>
      </c>
    </row>
    <row r="844" spans="34:40" ht="11.25" customHeight="1" hidden="1">
      <c r="AH844">
        <v>650</v>
      </c>
      <c r="AI844">
        <v>8231</v>
      </c>
      <c r="AJ844" t="s">
        <v>2248</v>
      </c>
      <c r="AK844">
        <v>3170</v>
      </c>
      <c r="AL844" t="str">
        <f t="shared" si="19"/>
        <v>Zuid Holland Noord</v>
      </c>
      <c r="AM844" t="s">
        <v>662</v>
      </c>
      <c r="AN844" t="s">
        <v>1830</v>
      </c>
    </row>
    <row r="845" spans="34:40" ht="11.25" customHeight="1" hidden="1">
      <c r="AH845">
        <v>650</v>
      </c>
      <c r="AI845">
        <v>8232</v>
      </c>
      <c r="AJ845" t="s">
        <v>18</v>
      </c>
      <c r="AK845">
        <v>3010</v>
      </c>
      <c r="AL845" t="str">
        <f t="shared" si="19"/>
        <v>Groningen</v>
      </c>
      <c r="AM845" t="s">
        <v>663</v>
      </c>
      <c r="AN845" t="s">
        <v>2375</v>
      </c>
    </row>
    <row r="846" spans="34:40" ht="11.25" customHeight="1" hidden="1">
      <c r="AH846">
        <v>650</v>
      </c>
      <c r="AI846">
        <v>8233</v>
      </c>
      <c r="AJ846" t="s">
        <v>2102</v>
      </c>
      <c r="AK846">
        <v>3180</v>
      </c>
      <c r="AL846" t="str">
        <f t="shared" si="19"/>
        <v>Haaglanden</v>
      </c>
      <c r="AM846" t="s">
        <v>664</v>
      </c>
      <c r="AN846" t="s">
        <v>2323</v>
      </c>
    </row>
    <row r="847" spans="34:40" ht="11.25" customHeight="1" hidden="1">
      <c r="AH847">
        <v>650</v>
      </c>
      <c r="AI847">
        <v>8239</v>
      </c>
      <c r="AJ847" t="s">
        <v>2123</v>
      </c>
      <c r="AK847">
        <v>3200</v>
      </c>
      <c r="AL847" t="str">
        <f t="shared" si="19"/>
        <v>Midden-Holland</v>
      </c>
      <c r="AM847" t="s">
        <v>665</v>
      </c>
      <c r="AN847" t="s">
        <v>2327</v>
      </c>
    </row>
    <row r="848" spans="34:40" ht="11.25" customHeight="1" hidden="1">
      <c r="AH848">
        <v>650</v>
      </c>
      <c r="AI848">
        <v>8241</v>
      </c>
      <c r="AJ848" t="s">
        <v>2140</v>
      </c>
      <c r="AK848">
        <v>3230</v>
      </c>
      <c r="AL848" t="str">
        <f t="shared" si="19"/>
        <v>Zuid-Hollandse Eilanden</v>
      </c>
      <c r="AM848" t="s">
        <v>666</v>
      </c>
      <c r="AN848" t="s">
        <v>2350</v>
      </c>
    </row>
    <row r="849" spans="34:40" ht="11.25" customHeight="1" hidden="1">
      <c r="AH849">
        <v>650</v>
      </c>
      <c r="AI849">
        <v>8242</v>
      </c>
      <c r="AJ849" t="s">
        <v>2099</v>
      </c>
      <c r="AK849">
        <v>3210</v>
      </c>
      <c r="AL849" t="str">
        <f t="shared" si="19"/>
        <v>Rotterdam</v>
      </c>
      <c r="AM849" t="s">
        <v>667</v>
      </c>
      <c r="AN849" t="s">
        <v>2350</v>
      </c>
    </row>
    <row r="850" spans="34:40" ht="11.25" customHeight="1" hidden="1">
      <c r="AH850">
        <v>650</v>
      </c>
      <c r="AI850">
        <v>8246</v>
      </c>
      <c r="AJ850" t="s">
        <v>24</v>
      </c>
      <c r="AK850">
        <v>3260</v>
      </c>
      <c r="AL850" t="str">
        <f t="shared" si="19"/>
        <v>West-Brabant</v>
      </c>
      <c r="AM850" t="s">
        <v>668</v>
      </c>
      <c r="AN850" t="s">
        <v>2437</v>
      </c>
    </row>
    <row r="851" spans="34:40" ht="11.25" customHeight="1" hidden="1">
      <c r="AH851">
        <v>650</v>
      </c>
      <c r="AI851">
        <v>8247</v>
      </c>
      <c r="AJ851" t="s">
        <v>2116</v>
      </c>
      <c r="AK851">
        <v>3210</v>
      </c>
      <c r="AL851" t="str">
        <f t="shared" si="19"/>
        <v>Rotterdam</v>
      </c>
      <c r="AM851" t="s">
        <v>669</v>
      </c>
      <c r="AN851" t="s">
        <v>2350</v>
      </c>
    </row>
    <row r="852" spans="34:40" ht="11.25" customHeight="1" hidden="1">
      <c r="AH852">
        <v>650</v>
      </c>
      <c r="AI852">
        <v>8251</v>
      </c>
      <c r="AJ852" t="s">
        <v>2140</v>
      </c>
      <c r="AK852">
        <v>3010</v>
      </c>
      <c r="AL852" t="str">
        <f t="shared" si="19"/>
        <v>Groningen</v>
      </c>
      <c r="AM852" t="s">
        <v>670</v>
      </c>
      <c r="AN852" t="s">
        <v>2375</v>
      </c>
    </row>
    <row r="853" spans="34:40" ht="11.25" customHeight="1" hidden="1">
      <c r="AH853">
        <v>650</v>
      </c>
      <c r="AI853">
        <v>8252</v>
      </c>
      <c r="AJ853" t="s">
        <v>2202</v>
      </c>
      <c r="AK853">
        <v>3130</v>
      </c>
      <c r="AL853" t="str">
        <f t="shared" si="19"/>
        <v>Kennemerland</v>
      </c>
      <c r="AM853" t="s">
        <v>671</v>
      </c>
      <c r="AN853" t="s">
        <v>2402</v>
      </c>
    </row>
    <row r="854" spans="34:40" ht="11.25" customHeight="1" hidden="1">
      <c r="AH854">
        <v>650</v>
      </c>
      <c r="AI854">
        <v>8257</v>
      </c>
      <c r="AJ854" t="s">
        <v>24</v>
      </c>
      <c r="AK854">
        <v>3030</v>
      </c>
      <c r="AL854" t="str">
        <f t="shared" si="19"/>
        <v>Drenthe</v>
      </c>
      <c r="AM854" t="s">
        <v>672</v>
      </c>
      <c r="AN854" t="s">
        <v>1831</v>
      </c>
    </row>
    <row r="855" spans="34:40" ht="11.25" customHeight="1" hidden="1">
      <c r="AH855">
        <v>650</v>
      </c>
      <c r="AI855">
        <v>8262</v>
      </c>
      <c r="AJ855" t="s">
        <v>14</v>
      </c>
      <c r="AK855">
        <v>3150</v>
      </c>
      <c r="AL855" t="str">
        <f t="shared" si="19"/>
        <v>Amsterdam</v>
      </c>
      <c r="AM855" t="s">
        <v>673</v>
      </c>
      <c r="AN855" t="s">
        <v>2371</v>
      </c>
    </row>
    <row r="856" spans="34:40" ht="11.25" customHeight="1" hidden="1">
      <c r="AH856">
        <v>650</v>
      </c>
      <c r="AI856">
        <v>8264</v>
      </c>
      <c r="AJ856" t="s">
        <v>2111</v>
      </c>
      <c r="AK856">
        <v>3250</v>
      </c>
      <c r="AL856" t="str">
        <f t="shared" si="19"/>
        <v>Zeeland</v>
      </c>
      <c r="AM856" t="s">
        <v>674</v>
      </c>
      <c r="AN856" t="s">
        <v>2291</v>
      </c>
    </row>
    <row r="857" spans="34:40" ht="11.25" customHeight="1" hidden="1">
      <c r="AH857">
        <v>650</v>
      </c>
      <c r="AI857">
        <v>8266</v>
      </c>
      <c r="AJ857" t="s">
        <v>20</v>
      </c>
      <c r="AK857">
        <v>3060</v>
      </c>
      <c r="AL857" t="str">
        <f t="shared" si="19"/>
        <v>Apeldoorn Zutphen E.O.</v>
      </c>
      <c r="AM857" t="s">
        <v>675</v>
      </c>
      <c r="AN857" t="s">
        <v>310</v>
      </c>
    </row>
    <row r="858" spans="34:40" ht="11.25" customHeight="1" hidden="1">
      <c r="AH858">
        <v>650</v>
      </c>
      <c r="AI858">
        <v>8273</v>
      </c>
      <c r="AJ858" t="s">
        <v>18</v>
      </c>
      <c r="AK858">
        <v>3090</v>
      </c>
      <c r="AL858" t="str">
        <f t="shared" si="19"/>
        <v>Utrecht</v>
      </c>
      <c r="AM858" t="s">
        <v>676</v>
      </c>
      <c r="AN858" t="s">
        <v>2416</v>
      </c>
    </row>
    <row r="859" spans="34:40" ht="11.25" customHeight="1" hidden="1">
      <c r="AH859">
        <v>650</v>
      </c>
      <c r="AI859">
        <v>8277</v>
      </c>
      <c r="AJ859" t="s">
        <v>2248</v>
      </c>
      <c r="AK859">
        <v>3280</v>
      </c>
      <c r="AL859" t="str">
        <f t="shared" si="19"/>
        <v>Noordoost-Brabant</v>
      </c>
      <c r="AM859" t="s">
        <v>677</v>
      </c>
      <c r="AN859" t="s">
        <v>1832</v>
      </c>
    </row>
    <row r="860" spans="34:40" ht="11.25" customHeight="1" hidden="1">
      <c r="AH860">
        <v>650</v>
      </c>
      <c r="AI860">
        <v>8283</v>
      </c>
      <c r="AJ860" t="s">
        <v>20</v>
      </c>
      <c r="AK860">
        <v>3070</v>
      </c>
      <c r="AL860" t="str">
        <f t="shared" si="19"/>
        <v>Arnhem</v>
      </c>
      <c r="AM860" t="s">
        <v>678</v>
      </c>
      <c r="AN860" t="s">
        <v>1795</v>
      </c>
    </row>
    <row r="861" spans="34:40" ht="11.25" customHeight="1" hidden="1">
      <c r="AH861">
        <v>650</v>
      </c>
      <c r="AI861">
        <v>8285</v>
      </c>
      <c r="AJ861" t="s">
        <v>2202</v>
      </c>
      <c r="AK861">
        <v>3270</v>
      </c>
      <c r="AL861" t="str">
        <f t="shared" si="19"/>
        <v>Midden-Brabant</v>
      </c>
      <c r="AM861" t="s">
        <v>679</v>
      </c>
      <c r="AN861" t="s">
        <v>2326</v>
      </c>
    </row>
    <row r="862" spans="34:40" ht="11.25" customHeight="1" hidden="1">
      <c r="AH862">
        <v>650</v>
      </c>
      <c r="AI862">
        <v>8288</v>
      </c>
      <c r="AJ862" t="s">
        <v>2123</v>
      </c>
      <c r="AK862">
        <v>3260</v>
      </c>
      <c r="AL862" t="str">
        <f t="shared" si="19"/>
        <v>West-Brabant</v>
      </c>
      <c r="AM862" t="s">
        <v>680</v>
      </c>
      <c r="AN862" t="s">
        <v>1833</v>
      </c>
    </row>
    <row r="863" spans="34:40" ht="11.25" customHeight="1" hidden="1">
      <c r="AH863">
        <v>650</v>
      </c>
      <c r="AI863">
        <v>8289</v>
      </c>
      <c r="AJ863" t="s">
        <v>2248</v>
      </c>
      <c r="AK863">
        <v>3170</v>
      </c>
      <c r="AL863" t="str">
        <f t="shared" si="19"/>
        <v>Zuid Holland Noord</v>
      </c>
      <c r="AM863" t="s">
        <v>681</v>
      </c>
      <c r="AN863" t="s">
        <v>1834</v>
      </c>
    </row>
    <row r="864" spans="34:40" ht="11.25" customHeight="1" hidden="1">
      <c r="AH864">
        <v>650</v>
      </c>
      <c r="AI864">
        <v>8292</v>
      </c>
      <c r="AJ864" t="s">
        <v>2118</v>
      </c>
      <c r="AK864">
        <v>3130</v>
      </c>
      <c r="AL864" t="str">
        <f t="shared" si="19"/>
        <v>Kennemerland</v>
      </c>
      <c r="AM864" t="s">
        <v>682</v>
      </c>
      <c r="AN864" t="s">
        <v>1835</v>
      </c>
    </row>
    <row r="865" spans="34:40" ht="11.25" customHeight="1" hidden="1">
      <c r="AH865">
        <v>650</v>
      </c>
      <c r="AI865">
        <v>8297</v>
      </c>
      <c r="AJ865" t="s">
        <v>20</v>
      </c>
      <c r="AK865">
        <v>3180</v>
      </c>
      <c r="AL865" t="str">
        <f t="shared" si="19"/>
        <v>Haaglanden</v>
      </c>
      <c r="AM865" t="s">
        <v>683</v>
      </c>
      <c r="AN865" t="s">
        <v>2323</v>
      </c>
    </row>
    <row r="866" spans="34:40" ht="11.25" customHeight="1" hidden="1">
      <c r="AH866">
        <v>650</v>
      </c>
      <c r="AI866">
        <v>8299</v>
      </c>
      <c r="AJ866" t="s">
        <v>2248</v>
      </c>
      <c r="AK866">
        <v>3240</v>
      </c>
      <c r="AL866" t="str">
        <f t="shared" si="19"/>
        <v>Waardenland</v>
      </c>
      <c r="AM866" t="s">
        <v>684</v>
      </c>
      <c r="AN866" t="s">
        <v>1836</v>
      </c>
    </row>
    <row r="867" spans="34:40" ht="11.25" customHeight="1" hidden="1">
      <c r="AH867">
        <v>650</v>
      </c>
      <c r="AI867">
        <v>8304</v>
      </c>
      <c r="AJ867" t="s">
        <v>2175</v>
      </c>
      <c r="AK867">
        <v>3180</v>
      </c>
      <c r="AL867" t="str">
        <f t="shared" si="19"/>
        <v>Haaglanden</v>
      </c>
      <c r="AM867" t="s">
        <v>685</v>
      </c>
      <c r="AN867" t="s">
        <v>2323</v>
      </c>
    </row>
    <row r="868" spans="34:40" ht="11.25" customHeight="1" hidden="1">
      <c r="AH868">
        <v>650</v>
      </c>
      <c r="AI868">
        <v>8307</v>
      </c>
      <c r="AJ868" t="s">
        <v>2102</v>
      </c>
      <c r="AK868">
        <v>3080</v>
      </c>
      <c r="AL868" t="str">
        <f t="shared" si="19"/>
        <v>Nijmegen</v>
      </c>
      <c r="AM868" t="s">
        <v>686</v>
      </c>
      <c r="AN868" t="s">
        <v>2356</v>
      </c>
    </row>
    <row r="869" spans="34:40" ht="11.25" customHeight="1" hidden="1">
      <c r="AH869">
        <v>650</v>
      </c>
      <c r="AI869">
        <v>8311</v>
      </c>
      <c r="AJ869" t="s">
        <v>2111</v>
      </c>
      <c r="AK869">
        <v>3250</v>
      </c>
      <c r="AL869" t="str">
        <f t="shared" si="19"/>
        <v>Zeeland</v>
      </c>
      <c r="AM869" t="s">
        <v>687</v>
      </c>
      <c r="AN869" t="s">
        <v>2291</v>
      </c>
    </row>
    <row r="870" spans="34:40" ht="11.25" customHeight="1" hidden="1">
      <c r="AH870">
        <v>650</v>
      </c>
      <c r="AI870">
        <v>8313</v>
      </c>
      <c r="AJ870" t="s">
        <v>2120</v>
      </c>
      <c r="AK870">
        <v>3110</v>
      </c>
      <c r="AL870" t="str">
        <f t="shared" si="19"/>
        <v>'T Gooi</v>
      </c>
      <c r="AM870" t="s">
        <v>688</v>
      </c>
      <c r="AN870" t="s">
        <v>2484</v>
      </c>
    </row>
    <row r="871" spans="34:40" ht="11.25" customHeight="1" hidden="1">
      <c r="AH871">
        <v>650</v>
      </c>
      <c r="AI871">
        <v>8314</v>
      </c>
      <c r="AJ871" t="s">
        <v>2109</v>
      </c>
      <c r="AK871">
        <v>3120</v>
      </c>
      <c r="AL871" t="str">
        <f t="shared" si="19"/>
        <v>Noord-Holland Noord</v>
      </c>
      <c r="AM871" t="s">
        <v>689</v>
      </c>
      <c r="AN871" t="s">
        <v>2365</v>
      </c>
    </row>
    <row r="872" spans="34:40" ht="11.25" customHeight="1" hidden="1">
      <c r="AH872">
        <v>650</v>
      </c>
      <c r="AI872">
        <v>8316</v>
      </c>
      <c r="AJ872" t="s">
        <v>20</v>
      </c>
      <c r="AK872">
        <v>3120</v>
      </c>
      <c r="AL872" t="str">
        <f t="shared" si="19"/>
        <v>Noord-Holland Noord</v>
      </c>
      <c r="AM872" t="s">
        <v>690</v>
      </c>
      <c r="AN872" t="s">
        <v>2365</v>
      </c>
    </row>
    <row r="873" spans="34:40" ht="11.25" customHeight="1" hidden="1">
      <c r="AH873">
        <v>650</v>
      </c>
      <c r="AI873">
        <v>8100</v>
      </c>
      <c r="AJ873" t="s">
        <v>18</v>
      </c>
      <c r="AK873">
        <v>3010</v>
      </c>
      <c r="AL873" t="str">
        <f t="shared" si="19"/>
        <v>Groningen</v>
      </c>
      <c r="AM873" t="s">
        <v>691</v>
      </c>
      <c r="AN873" t="s">
        <v>2453</v>
      </c>
    </row>
    <row r="874" spans="34:40" ht="11.25" customHeight="1" hidden="1">
      <c r="AH874">
        <v>650</v>
      </c>
      <c r="AI874">
        <v>8101</v>
      </c>
      <c r="AJ874" t="s">
        <v>24</v>
      </c>
      <c r="AK874">
        <v>3210</v>
      </c>
      <c r="AL874" t="str">
        <f t="shared" si="19"/>
        <v>Rotterdam</v>
      </c>
      <c r="AM874" t="s">
        <v>692</v>
      </c>
      <c r="AN874" t="s">
        <v>2350</v>
      </c>
    </row>
    <row r="875" spans="34:40" ht="11.25" customHeight="1" hidden="1">
      <c r="AH875">
        <v>650</v>
      </c>
      <c r="AI875">
        <v>8103</v>
      </c>
      <c r="AJ875" t="s">
        <v>14</v>
      </c>
      <c r="AK875">
        <v>3040</v>
      </c>
      <c r="AL875" t="str">
        <f t="shared" si="19"/>
        <v>Zwolle</v>
      </c>
      <c r="AM875" t="s">
        <v>693</v>
      </c>
      <c r="AN875" t="s">
        <v>2292</v>
      </c>
    </row>
    <row r="876" spans="34:40" ht="11.25" customHeight="1" hidden="1">
      <c r="AH876">
        <v>650</v>
      </c>
      <c r="AI876">
        <v>8104</v>
      </c>
      <c r="AJ876" t="s">
        <v>20</v>
      </c>
      <c r="AK876">
        <v>3040</v>
      </c>
      <c r="AL876" t="str">
        <f t="shared" si="19"/>
        <v>Zwolle</v>
      </c>
      <c r="AM876" t="s">
        <v>694</v>
      </c>
      <c r="AN876" t="s">
        <v>2379</v>
      </c>
    </row>
    <row r="877" spans="34:40" ht="11.25" customHeight="1" hidden="1">
      <c r="AH877">
        <v>650</v>
      </c>
      <c r="AI877">
        <v>8105</v>
      </c>
      <c r="AJ877" t="s">
        <v>2175</v>
      </c>
      <c r="AK877">
        <v>3070</v>
      </c>
      <c r="AL877" t="str">
        <f t="shared" si="19"/>
        <v>Arnhem</v>
      </c>
      <c r="AM877" t="s">
        <v>695</v>
      </c>
      <c r="AN877" t="s">
        <v>1731</v>
      </c>
    </row>
    <row r="878" spans="34:40" ht="11.25" customHeight="1" hidden="1">
      <c r="AH878">
        <v>650</v>
      </c>
      <c r="AI878">
        <v>8107</v>
      </c>
      <c r="AJ878" t="s">
        <v>2111</v>
      </c>
      <c r="AK878">
        <v>3310</v>
      </c>
      <c r="AL878" t="str">
        <f t="shared" si="19"/>
        <v>Zuid-Limburg</v>
      </c>
      <c r="AM878" t="s">
        <v>696</v>
      </c>
      <c r="AN878" t="s">
        <v>2289</v>
      </c>
    </row>
    <row r="879" spans="34:40" ht="11.25" customHeight="1" hidden="1">
      <c r="AH879">
        <v>650</v>
      </c>
      <c r="AI879">
        <v>8110</v>
      </c>
      <c r="AJ879" t="s">
        <v>24</v>
      </c>
      <c r="AK879">
        <v>3050</v>
      </c>
      <c r="AL879" t="str">
        <f t="shared" si="19"/>
        <v>Twente</v>
      </c>
      <c r="AM879" t="s">
        <v>1878</v>
      </c>
      <c r="AN879" t="s">
        <v>1837</v>
      </c>
    </row>
    <row r="880" spans="34:40" ht="11.25" customHeight="1" hidden="1">
      <c r="AH880">
        <v>650</v>
      </c>
      <c r="AI880">
        <v>8111</v>
      </c>
      <c r="AJ880" t="s">
        <v>14</v>
      </c>
      <c r="AK880">
        <v>3010</v>
      </c>
      <c r="AL880" t="str">
        <f t="shared" si="19"/>
        <v>Groningen</v>
      </c>
      <c r="AM880" t="s">
        <v>697</v>
      </c>
      <c r="AN880" t="s">
        <v>2375</v>
      </c>
    </row>
    <row r="881" spans="34:40" ht="11.25" customHeight="1" hidden="1">
      <c r="AH881">
        <v>650</v>
      </c>
      <c r="AI881">
        <v>8112</v>
      </c>
      <c r="AJ881" t="s">
        <v>24</v>
      </c>
      <c r="AK881">
        <v>3240</v>
      </c>
      <c r="AL881" t="str">
        <f t="shared" si="19"/>
        <v>Waardenland</v>
      </c>
      <c r="AM881" t="s">
        <v>698</v>
      </c>
      <c r="AN881" t="s">
        <v>2396</v>
      </c>
    </row>
    <row r="882" spans="34:40" ht="11.25" customHeight="1" hidden="1">
      <c r="AH882">
        <v>650</v>
      </c>
      <c r="AI882">
        <v>8113</v>
      </c>
      <c r="AJ882" t="s">
        <v>2099</v>
      </c>
      <c r="AK882">
        <v>3260</v>
      </c>
      <c r="AL882" t="str">
        <f t="shared" si="19"/>
        <v>West-Brabant</v>
      </c>
      <c r="AM882" t="s">
        <v>699</v>
      </c>
      <c r="AN882" t="s">
        <v>2296</v>
      </c>
    </row>
    <row r="883" spans="34:40" ht="11.25" customHeight="1" hidden="1">
      <c r="AH883">
        <v>650</v>
      </c>
      <c r="AI883">
        <v>8114</v>
      </c>
      <c r="AJ883" t="s">
        <v>18</v>
      </c>
      <c r="AK883">
        <v>3010</v>
      </c>
      <c r="AL883" t="str">
        <f t="shared" si="19"/>
        <v>Groningen</v>
      </c>
      <c r="AM883" t="s">
        <v>700</v>
      </c>
      <c r="AN883" t="s">
        <v>2375</v>
      </c>
    </row>
    <row r="884" spans="34:40" ht="11.25" customHeight="1" hidden="1">
      <c r="AH884">
        <v>650</v>
      </c>
      <c r="AI884">
        <v>8115</v>
      </c>
      <c r="AJ884" t="s">
        <v>14</v>
      </c>
      <c r="AK884">
        <v>3150</v>
      </c>
      <c r="AL884" t="str">
        <f t="shared" si="19"/>
        <v>Amsterdam</v>
      </c>
      <c r="AM884" t="s">
        <v>701</v>
      </c>
      <c r="AN884" t="s">
        <v>2371</v>
      </c>
    </row>
    <row r="885" spans="34:40" ht="11.25" customHeight="1" hidden="1">
      <c r="AH885">
        <v>650</v>
      </c>
      <c r="AI885">
        <v>8116</v>
      </c>
      <c r="AJ885" t="s">
        <v>2099</v>
      </c>
      <c r="AK885">
        <v>3290</v>
      </c>
      <c r="AL885" t="str">
        <f t="shared" si="19"/>
        <v>Zuidoost-Brabant</v>
      </c>
      <c r="AM885" t="s">
        <v>702</v>
      </c>
      <c r="AN885" t="s">
        <v>2408</v>
      </c>
    </row>
    <row r="886" spans="34:40" ht="11.25" customHeight="1" hidden="1">
      <c r="AH886">
        <v>650</v>
      </c>
      <c r="AI886">
        <v>8117</v>
      </c>
      <c r="AJ886" t="s">
        <v>2226</v>
      </c>
      <c r="AK886">
        <v>3090</v>
      </c>
      <c r="AL886" t="str">
        <f t="shared" si="19"/>
        <v>Utrecht</v>
      </c>
      <c r="AM886" t="s">
        <v>703</v>
      </c>
      <c r="AN886" t="s">
        <v>328</v>
      </c>
    </row>
    <row r="887" spans="34:40" ht="11.25" customHeight="1" hidden="1">
      <c r="AH887">
        <v>650</v>
      </c>
      <c r="AI887">
        <v>8119</v>
      </c>
      <c r="AJ887" t="s">
        <v>22</v>
      </c>
      <c r="AK887">
        <v>3060</v>
      </c>
      <c r="AL887" t="str">
        <f t="shared" si="19"/>
        <v>Apeldoorn Zutphen E.O.</v>
      </c>
      <c r="AM887" t="s">
        <v>704</v>
      </c>
      <c r="AN887" t="s">
        <v>1819</v>
      </c>
    </row>
    <row r="888" spans="34:40" ht="11.25" customHeight="1" hidden="1">
      <c r="AH888">
        <v>650</v>
      </c>
      <c r="AI888">
        <v>8121</v>
      </c>
      <c r="AJ888" t="s">
        <v>20</v>
      </c>
      <c r="AK888">
        <v>3280</v>
      </c>
      <c r="AL888" t="str">
        <f t="shared" si="19"/>
        <v>Noordoost-Brabant</v>
      </c>
      <c r="AM888" t="s">
        <v>705</v>
      </c>
      <c r="AN888" t="s">
        <v>2455</v>
      </c>
    </row>
    <row r="889" spans="34:40" ht="11.25" customHeight="1" hidden="1">
      <c r="AH889">
        <v>650</v>
      </c>
      <c r="AI889">
        <v>8122</v>
      </c>
      <c r="AJ889" t="s">
        <v>2099</v>
      </c>
      <c r="AK889">
        <v>3260</v>
      </c>
      <c r="AL889" t="str">
        <f t="shared" si="19"/>
        <v>West-Brabant</v>
      </c>
      <c r="AM889" t="s">
        <v>706</v>
      </c>
      <c r="AN889" t="s">
        <v>1838</v>
      </c>
    </row>
    <row r="890" spans="34:40" ht="11.25" customHeight="1" hidden="1">
      <c r="AH890">
        <v>650</v>
      </c>
      <c r="AI890">
        <v>8125</v>
      </c>
      <c r="AJ890" t="s">
        <v>2175</v>
      </c>
      <c r="AK890">
        <v>3070</v>
      </c>
      <c r="AL890" t="str">
        <f t="shared" si="19"/>
        <v>Arnhem</v>
      </c>
      <c r="AM890" t="s">
        <v>707</v>
      </c>
      <c r="AN890" t="s">
        <v>1839</v>
      </c>
    </row>
    <row r="891" spans="34:40" ht="11.25" customHeight="1" hidden="1">
      <c r="AH891">
        <v>650</v>
      </c>
      <c r="AI891">
        <v>8126</v>
      </c>
      <c r="AJ891" t="s">
        <v>2123</v>
      </c>
      <c r="AK891">
        <v>3090</v>
      </c>
      <c r="AL891" t="str">
        <f t="shared" si="19"/>
        <v>Utrecht</v>
      </c>
      <c r="AM891" t="s">
        <v>638</v>
      </c>
      <c r="AN891" t="s">
        <v>1840</v>
      </c>
    </row>
    <row r="892" spans="34:40" ht="11.25" customHeight="1" hidden="1">
      <c r="AH892">
        <v>650</v>
      </c>
      <c r="AI892">
        <v>8127</v>
      </c>
      <c r="AJ892" t="s">
        <v>2202</v>
      </c>
      <c r="AK892">
        <v>3310</v>
      </c>
      <c r="AL892" t="str">
        <f t="shared" si="19"/>
        <v>Zuid-Limburg</v>
      </c>
      <c r="AM892" t="s">
        <v>639</v>
      </c>
      <c r="AN892" t="s">
        <v>1695</v>
      </c>
    </row>
    <row r="893" spans="34:40" ht="11.25" customHeight="1" hidden="1">
      <c r="AH893">
        <v>650</v>
      </c>
      <c r="AI893">
        <v>8128</v>
      </c>
      <c r="AJ893" t="s">
        <v>20</v>
      </c>
      <c r="AK893">
        <v>3050</v>
      </c>
      <c r="AL893" t="str">
        <f t="shared" si="19"/>
        <v>Twente</v>
      </c>
      <c r="AM893" t="s">
        <v>640</v>
      </c>
      <c r="AN893" t="s">
        <v>2285</v>
      </c>
    </row>
    <row r="894" spans="34:40" ht="11.25" customHeight="1" hidden="1">
      <c r="AH894">
        <v>650</v>
      </c>
      <c r="AI894">
        <v>8129</v>
      </c>
      <c r="AJ894" t="s">
        <v>2140</v>
      </c>
      <c r="AK894">
        <v>3310</v>
      </c>
      <c r="AL894" t="str">
        <f t="shared" si="19"/>
        <v>Zuid-Limburg</v>
      </c>
      <c r="AM894" t="s">
        <v>641</v>
      </c>
      <c r="AN894" t="s">
        <v>2317</v>
      </c>
    </row>
    <row r="895" spans="34:40" ht="11.25" customHeight="1" hidden="1">
      <c r="AH895">
        <v>650</v>
      </c>
      <c r="AI895">
        <v>8130</v>
      </c>
      <c r="AJ895" t="s">
        <v>24</v>
      </c>
      <c r="AK895">
        <v>3070</v>
      </c>
      <c r="AL895" t="str">
        <f t="shared" si="19"/>
        <v>Arnhem</v>
      </c>
      <c r="AM895" t="s">
        <v>642</v>
      </c>
      <c r="AN895" t="s">
        <v>2283</v>
      </c>
    </row>
    <row r="896" spans="34:40" ht="11.25" customHeight="1" hidden="1">
      <c r="AH896">
        <v>650</v>
      </c>
      <c r="AI896">
        <v>8132</v>
      </c>
      <c r="AJ896" t="s">
        <v>2140</v>
      </c>
      <c r="AK896">
        <v>3300</v>
      </c>
      <c r="AL896" t="str">
        <f t="shared" si="19"/>
        <v>Noord-Limburg</v>
      </c>
      <c r="AM896" t="s">
        <v>643</v>
      </c>
      <c r="AN896" t="s">
        <v>1841</v>
      </c>
    </row>
    <row r="897" spans="34:40" ht="11.25" customHeight="1" hidden="1">
      <c r="AH897">
        <v>650</v>
      </c>
      <c r="AI897">
        <v>8133</v>
      </c>
      <c r="AJ897" t="s">
        <v>2109</v>
      </c>
      <c r="AK897">
        <v>3120</v>
      </c>
      <c r="AL897" t="str">
        <f t="shared" si="19"/>
        <v>Noord-Holland Noord</v>
      </c>
      <c r="AM897" t="s">
        <v>644</v>
      </c>
      <c r="AN897" t="s">
        <v>2386</v>
      </c>
    </row>
    <row r="898" spans="34:40" ht="11.25" customHeight="1" hidden="1">
      <c r="AH898">
        <v>650</v>
      </c>
      <c r="AI898">
        <v>8137</v>
      </c>
      <c r="AJ898" t="s">
        <v>2130</v>
      </c>
      <c r="AK898">
        <v>3020</v>
      </c>
      <c r="AL898" t="str">
        <f t="shared" si="19"/>
        <v>Friesland</v>
      </c>
      <c r="AM898" t="s">
        <v>645</v>
      </c>
      <c r="AN898" t="s">
        <v>2339</v>
      </c>
    </row>
    <row r="899" spans="34:40" ht="11.25" customHeight="1" hidden="1">
      <c r="AH899">
        <v>650</v>
      </c>
      <c r="AI899">
        <v>8138</v>
      </c>
      <c r="AJ899" t="s">
        <v>20</v>
      </c>
      <c r="AK899">
        <v>3260</v>
      </c>
      <c r="AL899" t="str">
        <f t="shared" si="19"/>
        <v>West-Brabant</v>
      </c>
      <c r="AM899" t="s">
        <v>646</v>
      </c>
      <c r="AN899" t="s">
        <v>1715</v>
      </c>
    </row>
    <row r="900" spans="34:40" ht="11.25" customHeight="1" hidden="1">
      <c r="AH900">
        <v>650</v>
      </c>
      <c r="AI900">
        <v>8139</v>
      </c>
      <c r="AJ900" t="s">
        <v>20</v>
      </c>
      <c r="AK900">
        <v>3080</v>
      </c>
      <c r="AL900" t="str">
        <f t="shared" si="19"/>
        <v>Nijmegen</v>
      </c>
      <c r="AM900" t="s">
        <v>647</v>
      </c>
      <c r="AN900" t="s">
        <v>1727</v>
      </c>
    </row>
    <row r="901" spans="34:40" ht="11.25" customHeight="1" hidden="1">
      <c r="AH901">
        <v>650</v>
      </c>
      <c r="AI901">
        <v>8141</v>
      </c>
      <c r="AJ901" t="s">
        <v>2109</v>
      </c>
      <c r="AK901">
        <v>3120</v>
      </c>
      <c r="AL901" t="str">
        <f aca="true" t="shared" si="20" ref="AL901:AL964">VLOOKUP(AK901,$AP$4:$AQ$35,2,FALSE)</f>
        <v>Noord-Holland Noord</v>
      </c>
      <c r="AM901" t="s">
        <v>648</v>
      </c>
      <c r="AN901" t="s">
        <v>1767</v>
      </c>
    </row>
    <row r="902" spans="34:40" ht="11.25" customHeight="1" hidden="1">
      <c r="AH902">
        <v>650</v>
      </c>
      <c r="AI902">
        <v>8142</v>
      </c>
      <c r="AJ902" t="s">
        <v>20</v>
      </c>
      <c r="AK902">
        <v>3050</v>
      </c>
      <c r="AL902" t="str">
        <f t="shared" si="20"/>
        <v>Twente</v>
      </c>
      <c r="AM902" t="s">
        <v>649</v>
      </c>
      <c r="AN902" t="s">
        <v>2473</v>
      </c>
    </row>
    <row r="903" spans="34:40" ht="11.25" customHeight="1" hidden="1">
      <c r="AH903">
        <v>650</v>
      </c>
      <c r="AI903">
        <v>8143</v>
      </c>
      <c r="AJ903" t="s">
        <v>2102</v>
      </c>
      <c r="AK903">
        <v>3280</v>
      </c>
      <c r="AL903" t="str">
        <f t="shared" si="20"/>
        <v>Noordoost-Brabant</v>
      </c>
      <c r="AM903" t="s">
        <v>650</v>
      </c>
      <c r="AN903" t="s">
        <v>1842</v>
      </c>
    </row>
    <row r="904" spans="34:40" ht="11.25" customHeight="1" hidden="1">
      <c r="AH904">
        <v>650</v>
      </c>
      <c r="AI904">
        <v>8144</v>
      </c>
      <c r="AJ904" t="s">
        <v>24</v>
      </c>
      <c r="AK904">
        <v>3020</v>
      </c>
      <c r="AL904" t="str">
        <f t="shared" si="20"/>
        <v>Friesland</v>
      </c>
      <c r="AM904" t="s">
        <v>651</v>
      </c>
      <c r="AN904" t="s">
        <v>1843</v>
      </c>
    </row>
    <row r="905" spans="34:40" ht="11.25" customHeight="1" hidden="1">
      <c r="AH905">
        <v>650</v>
      </c>
      <c r="AI905">
        <v>8146</v>
      </c>
      <c r="AJ905" t="s">
        <v>2102</v>
      </c>
      <c r="AK905">
        <v>3290</v>
      </c>
      <c r="AL905" t="str">
        <f t="shared" si="20"/>
        <v>Zuidoost-Brabant</v>
      </c>
      <c r="AM905" t="s">
        <v>1300</v>
      </c>
      <c r="AN905" t="s">
        <v>1844</v>
      </c>
    </row>
    <row r="906" spans="34:40" ht="11.25" customHeight="1" hidden="1">
      <c r="AH906">
        <v>650</v>
      </c>
      <c r="AI906">
        <v>8147</v>
      </c>
      <c r="AJ906" t="s">
        <v>20</v>
      </c>
      <c r="AK906">
        <v>3061</v>
      </c>
      <c r="AL906" t="str">
        <f t="shared" si="20"/>
        <v>Midden Ijssel</v>
      </c>
      <c r="AM906" t="s">
        <v>1301</v>
      </c>
      <c r="AN906" t="s">
        <v>2422</v>
      </c>
    </row>
    <row r="907" spans="34:40" ht="11.25" customHeight="1" hidden="1">
      <c r="AH907">
        <v>650</v>
      </c>
      <c r="AI907">
        <v>8151</v>
      </c>
      <c r="AJ907" t="s">
        <v>2193</v>
      </c>
      <c r="AK907">
        <v>3280</v>
      </c>
      <c r="AL907" t="str">
        <f t="shared" si="20"/>
        <v>Noordoost-Brabant</v>
      </c>
      <c r="AM907" t="s">
        <v>1302</v>
      </c>
      <c r="AN907" t="s">
        <v>1845</v>
      </c>
    </row>
    <row r="908" spans="34:40" ht="11.25" customHeight="1" hidden="1">
      <c r="AH908">
        <v>650</v>
      </c>
      <c r="AI908">
        <v>8152</v>
      </c>
      <c r="AJ908" t="s">
        <v>2248</v>
      </c>
      <c r="AK908">
        <v>3250</v>
      </c>
      <c r="AL908" t="str">
        <f t="shared" si="20"/>
        <v>Zeeland</v>
      </c>
      <c r="AM908" t="s">
        <v>1303</v>
      </c>
      <c r="AN908" t="s">
        <v>1846</v>
      </c>
    </row>
    <row r="909" spans="34:40" ht="11.25" customHeight="1" hidden="1">
      <c r="AH909">
        <v>650</v>
      </c>
      <c r="AI909">
        <v>8153</v>
      </c>
      <c r="AJ909" t="s">
        <v>24</v>
      </c>
      <c r="AK909">
        <v>3070</v>
      </c>
      <c r="AL909" t="str">
        <f t="shared" si="20"/>
        <v>Arnhem</v>
      </c>
      <c r="AM909" t="s">
        <v>1304</v>
      </c>
      <c r="AN909" t="s">
        <v>1847</v>
      </c>
    </row>
    <row r="910" spans="34:40" ht="11.25" customHeight="1" hidden="1">
      <c r="AH910">
        <v>650</v>
      </c>
      <c r="AI910">
        <v>8154</v>
      </c>
      <c r="AJ910" t="s">
        <v>2175</v>
      </c>
      <c r="AK910">
        <v>3130</v>
      </c>
      <c r="AL910" t="str">
        <f t="shared" si="20"/>
        <v>Kennemerland</v>
      </c>
      <c r="AM910" t="s">
        <v>1305</v>
      </c>
      <c r="AN910" t="s">
        <v>2298</v>
      </c>
    </row>
    <row r="911" spans="34:40" ht="11.25" customHeight="1" hidden="1">
      <c r="AH911">
        <v>650</v>
      </c>
      <c r="AI911">
        <v>8155</v>
      </c>
      <c r="AJ911" t="s">
        <v>2102</v>
      </c>
      <c r="AK911">
        <v>3090</v>
      </c>
      <c r="AL911" t="str">
        <f t="shared" si="20"/>
        <v>Utrecht</v>
      </c>
      <c r="AM911" t="s">
        <v>1306</v>
      </c>
      <c r="AN911" t="s">
        <v>2351</v>
      </c>
    </row>
    <row r="912" spans="34:40" ht="11.25" customHeight="1" hidden="1">
      <c r="AH912">
        <v>650</v>
      </c>
      <c r="AI912">
        <v>8156</v>
      </c>
      <c r="AJ912" t="s">
        <v>2102</v>
      </c>
      <c r="AK912">
        <v>3280</v>
      </c>
      <c r="AL912" t="str">
        <f t="shared" si="20"/>
        <v>Noordoost-Brabant</v>
      </c>
      <c r="AM912" t="s">
        <v>1307</v>
      </c>
      <c r="AN912" t="s">
        <v>2529</v>
      </c>
    </row>
    <row r="913" spans="34:40" ht="11.25" customHeight="1" hidden="1">
      <c r="AH913">
        <v>650</v>
      </c>
      <c r="AI913">
        <v>8158</v>
      </c>
      <c r="AJ913" t="s">
        <v>24</v>
      </c>
      <c r="AK913">
        <v>3280</v>
      </c>
      <c r="AL913" t="str">
        <f t="shared" si="20"/>
        <v>Noordoost-Brabant</v>
      </c>
      <c r="AM913" t="s">
        <v>1308</v>
      </c>
      <c r="AN913" t="s">
        <v>1848</v>
      </c>
    </row>
    <row r="914" spans="34:40" ht="11.25" customHeight="1" hidden="1">
      <c r="AH914">
        <v>650</v>
      </c>
      <c r="AI914">
        <v>8160</v>
      </c>
      <c r="AJ914" t="s">
        <v>2248</v>
      </c>
      <c r="AK914">
        <v>3260</v>
      </c>
      <c r="AL914" t="str">
        <f t="shared" si="20"/>
        <v>West-Brabant</v>
      </c>
      <c r="AM914" t="s">
        <v>1309</v>
      </c>
      <c r="AN914" t="s">
        <v>2287</v>
      </c>
    </row>
    <row r="915" spans="34:40" ht="11.25" customHeight="1" hidden="1">
      <c r="AH915">
        <v>650</v>
      </c>
      <c r="AI915">
        <v>8163</v>
      </c>
      <c r="AJ915" t="s">
        <v>14</v>
      </c>
      <c r="AK915">
        <v>3090</v>
      </c>
      <c r="AL915" t="str">
        <f t="shared" si="20"/>
        <v>Utrecht</v>
      </c>
      <c r="AM915" t="s">
        <v>1310</v>
      </c>
      <c r="AN915" t="s">
        <v>2309</v>
      </c>
    </row>
    <row r="916" spans="34:40" ht="11.25" customHeight="1" hidden="1">
      <c r="AH916">
        <v>650</v>
      </c>
      <c r="AI916">
        <v>8164</v>
      </c>
      <c r="AJ916" t="s">
        <v>14</v>
      </c>
      <c r="AK916">
        <v>3010</v>
      </c>
      <c r="AL916" t="str">
        <f t="shared" si="20"/>
        <v>Groningen</v>
      </c>
      <c r="AM916" t="s">
        <v>1311</v>
      </c>
      <c r="AN916" t="s">
        <v>2536</v>
      </c>
    </row>
    <row r="917" spans="34:40" ht="11.25" customHeight="1" hidden="1">
      <c r="AH917">
        <v>650</v>
      </c>
      <c r="AI917">
        <v>8166</v>
      </c>
      <c r="AJ917" t="s">
        <v>2140</v>
      </c>
      <c r="AK917">
        <v>3020</v>
      </c>
      <c r="AL917" t="str">
        <f t="shared" si="20"/>
        <v>Friesland</v>
      </c>
      <c r="AM917" t="s">
        <v>1312</v>
      </c>
      <c r="AN917" t="s">
        <v>1815</v>
      </c>
    </row>
    <row r="918" spans="34:40" ht="11.25" customHeight="1" hidden="1">
      <c r="AH918">
        <v>650</v>
      </c>
      <c r="AI918">
        <v>8170</v>
      </c>
      <c r="AJ918" t="s">
        <v>18</v>
      </c>
      <c r="AK918">
        <v>3040</v>
      </c>
      <c r="AL918" t="str">
        <f t="shared" si="20"/>
        <v>Zwolle</v>
      </c>
      <c r="AM918" t="s">
        <v>1313</v>
      </c>
      <c r="AN918" t="s">
        <v>1742</v>
      </c>
    </row>
    <row r="919" spans="34:40" ht="11.25" customHeight="1" hidden="1">
      <c r="AH919">
        <v>650</v>
      </c>
      <c r="AI919">
        <v>8171</v>
      </c>
      <c r="AJ919" t="s">
        <v>2118</v>
      </c>
      <c r="AK919">
        <v>3110</v>
      </c>
      <c r="AL919" t="str">
        <f t="shared" si="20"/>
        <v>'T Gooi</v>
      </c>
      <c r="AM919" t="s">
        <v>1314</v>
      </c>
      <c r="AN919" t="s">
        <v>2484</v>
      </c>
    </row>
    <row r="920" spans="34:40" ht="11.25" customHeight="1" hidden="1">
      <c r="AH920">
        <v>650</v>
      </c>
      <c r="AI920">
        <v>8173</v>
      </c>
      <c r="AJ920" t="s">
        <v>2123</v>
      </c>
      <c r="AK920">
        <v>3240</v>
      </c>
      <c r="AL920" t="str">
        <f t="shared" si="20"/>
        <v>Waardenland</v>
      </c>
      <c r="AM920" t="s">
        <v>1315</v>
      </c>
      <c r="AN920" t="s">
        <v>2396</v>
      </c>
    </row>
    <row r="921" spans="34:40" ht="11.25" customHeight="1" hidden="1">
      <c r="AH921">
        <v>650</v>
      </c>
      <c r="AI921">
        <v>8174</v>
      </c>
      <c r="AJ921" t="s">
        <v>22</v>
      </c>
      <c r="AK921">
        <v>3010</v>
      </c>
      <c r="AL921" t="str">
        <f t="shared" si="20"/>
        <v>Groningen</v>
      </c>
      <c r="AM921" t="s">
        <v>103</v>
      </c>
      <c r="AN921" t="s">
        <v>1849</v>
      </c>
    </row>
    <row r="922" spans="34:40" ht="11.25" customHeight="1" hidden="1">
      <c r="AH922">
        <v>650</v>
      </c>
      <c r="AI922">
        <v>8175</v>
      </c>
      <c r="AJ922" t="s">
        <v>16</v>
      </c>
      <c r="AK922">
        <v>3250</v>
      </c>
      <c r="AL922" t="str">
        <f t="shared" si="20"/>
        <v>Zeeland</v>
      </c>
      <c r="AM922" t="s">
        <v>104</v>
      </c>
      <c r="AN922" t="s">
        <v>1751</v>
      </c>
    </row>
    <row r="923" spans="34:40" ht="11.25" customHeight="1" hidden="1">
      <c r="AH923">
        <v>650</v>
      </c>
      <c r="AI923">
        <v>8176</v>
      </c>
      <c r="AJ923" t="s">
        <v>22</v>
      </c>
      <c r="AK923">
        <v>3140</v>
      </c>
      <c r="AL923" t="str">
        <f t="shared" si="20"/>
        <v>Zaanstreek/Waterland</v>
      </c>
      <c r="AM923" t="s">
        <v>105</v>
      </c>
      <c r="AN923" t="s">
        <v>2424</v>
      </c>
    </row>
    <row r="924" spans="34:40" ht="11.25" customHeight="1" hidden="1">
      <c r="AH924">
        <v>650</v>
      </c>
      <c r="AI924">
        <v>8178</v>
      </c>
      <c r="AJ924" t="s">
        <v>2109</v>
      </c>
      <c r="AK924">
        <v>3080</v>
      </c>
      <c r="AL924" t="str">
        <f t="shared" si="20"/>
        <v>Nijmegen</v>
      </c>
      <c r="AM924" t="s">
        <v>106</v>
      </c>
      <c r="AN924" t="s">
        <v>2463</v>
      </c>
    </row>
    <row r="925" spans="34:40" ht="11.25" customHeight="1" hidden="1">
      <c r="AH925">
        <v>650</v>
      </c>
      <c r="AI925">
        <v>8179</v>
      </c>
      <c r="AJ925" t="s">
        <v>24</v>
      </c>
      <c r="AK925">
        <v>3040</v>
      </c>
      <c r="AL925" t="str">
        <f t="shared" si="20"/>
        <v>Zwolle</v>
      </c>
      <c r="AM925" t="s">
        <v>107</v>
      </c>
      <c r="AN925" t="s">
        <v>2379</v>
      </c>
    </row>
    <row r="926" spans="34:40" ht="11.25" customHeight="1" hidden="1">
      <c r="AH926">
        <v>650</v>
      </c>
      <c r="AI926">
        <v>8182</v>
      </c>
      <c r="AJ926" t="s">
        <v>2099</v>
      </c>
      <c r="AK926">
        <v>3290</v>
      </c>
      <c r="AL926" t="str">
        <f t="shared" si="20"/>
        <v>Zuidoost-Brabant</v>
      </c>
      <c r="AM926" t="s">
        <v>121</v>
      </c>
      <c r="AN926" t="s">
        <v>2408</v>
      </c>
    </row>
    <row r="927" spans="34:40" ht="11.25" customHeight="1" hidden="1">
      <c r="AH927">
        <v>650</v>
      </c>
      <c r="AI927">
        <v>8183</v>
      </c>
      <c r="AJ927" t="s">
        <v>2193</v>
      </c>
      <c r="AK927">
        <v>3040</v>
      </c>
      <c r="AL927" t="str">
        <f t="shared" si="20"/>
        <v>Zwolle</v>
      </c>
      <c r="AM927" t="s">
        <v>122</v>
      </c>
      <c r="AN927" t="s">
        <v>2397</v>
      </c>
    </row>
    <row r="928" spans="34:40" ht="11.25" customHeight="1" hidden="1">
      <c r="AH928">
        <v>650</v>
      </c>
      <c r="AI928">
        <v>8185</v>
      </c>
      <c r="AJ928" t="s">
        <v>20</v>
      </c>
      <c r="AK928">
        <v>3061</v>
      </c>
      <c r="AL928" t="str">
        <f t="shared" si="20"/>
        <v>Midden Ijssel</v>
      </c>
      <c r="AM928" t="s">
        <v>123</v>
      </c>
      <c r="AN928" t="s">
        <v>2422</v>
      </c>
    </row>
    <row r="929" spans="34:40" ht="11.25" customHeight="1" hidden="1">
      <c r="AH929">
        <v>650</v>
      </c>
      <c r="AI929">
        <v>8186</v>
      </c>
      <c r="AJ929" t="s">
        <v>2248</v>
      </c>
      <c r="AK929">
        <v>3170</v>
      </c>
      <c r="AL929" t="str">
        <f t="shared" si="20"/>
        <v>Zuid Holland Noord</v>
      </c>
      <c r="AM929" t="s">
        <v>124</v>
      </c>
      <c r="AN929" t="s">
        <v>2299</v>
      </c>
    </row>
    <row r="930" spans="34:40" ht="11.25" customHeight="1" hidden="1">
      <c r="AH930">
        <v>650</v>
      </c>
      <c r="AI930">
        <v>8187</v>
      </c>
      <c r="AJ930" t="s">
        <v>2120</v>
      </c>
      <c r="AK930">
        <v>3110</v>
      </c>
      <c r="AL930" t="str">
        <f t="shared" si="20"/>
        <v>'T Gooi</v>
      </c>
      <c r="AM930" t="s">
        <v>125</v>
      </c>
      <c r="AN930" t="s">
        <v>1850</v>
      </c>
    </row>
    <row r="931" spans="34:40" ht="11.25" customHeight="1" hidden="1">
      <c r="AH931">
        <v>650</v>
      </c>
      <c r="AI931">
        <v>8188</v>
      </c>
      <c r="AJ931" t="s">
        <v>14</v>
      </c>
      <c r="AK931">
        <v>3010</v>
      </c>
      <c r="AL931" t="str">
        <f t="shared" si="20"/>
        <v>Groningen</v>
      </c>
      <c r="AM931" t="s">
        <v>126</v>
      </c>
      <c r="AN931" t="s">
        <v>2536</v>
      </c>
    </row>
    <row r="932" spans="34:40" ht="11.25" customHeight="1" hidden="1">
      <c r="AH932">
        <v>650</v>
      </c>
      <c r="AI932">
        <v>8191</v>
      </c>
      <c r="AJ932" t="s">
        <v>2193</v>
      </c>
      <c r="AK932">
        <v>3280</v>
      </c>
      <c r="AL932" t="str">
        <f t="shared" si="20"/>
        <v>Noordoost-Brabant</v>
      </c>
      <c r="AM932" t="s">
        <v>127</v>
      </c>
      <c r="AN932" t="s">
        <v>1845</v>
      </c>
    </row>
    <row r="933" spans="34:40" ht="11.25" customHeight="1" hidden="1">
      <c r="AH933">
        <v>650</v>
      </c>
      <c r="AI933">
        <v>8193</v>
      </c>
      <c r="AJ933" t="s">
        <v>2111</v>
      </c>
      <c r="AK933">
        <v>3270</v>
      </c>
      <c r="AL933" t="str">
        <f t="shared" si="20"/>
        <v>Midden-Brabant</v>
      </c>
      <c r="AM933" t="s">
        <v>128</v>
      </c>
      <c r="AN933" t="s">
        <v>2326</v>
      </c>
    </row>
    <row r="934" spans="34:40" ht="11.25" customHeight="1" hidden="1">
      <c r="AH934">
        <v>650</v>
      </c>
      <c r="AI934">
        <v>8195</v>
      </c>
      <c r="AJ934" t="s">
        <v>2099</v>
      </c>
      <c r="AK934">
        <v>3250</v>
      </c>
      <c r="AL934" t="str">
        <f t="shared" si="20"/>
        <v>Zeeland</v>
      </c>
      <c r="AM934" t="s">
        <v>129</v>
      </c>
      <c r="AN934" t="s">
        <v>2291</v>
      </c>
    </row>
    <row r="935" spans="34:40" ht="11.25" customHeight="1" hidden="1">
      <c r="AH935">
        <v>650</v>
      </c>
      <c r="AI935">
        <v>8196</v>
      </c>
      <c r="AJ935" t="s">
        <v>2226</v>
      </c>
      <c r="AK935">
        <v>3120</v>
      </c>
      <c r="AL935" t="str">
        <f t="shared" si="20"/>
        <v>Noord-Holland Noord</v>
      </c>
      <c r="AM935" t="s">
        <v>130</v>
      </c>
      <c r="AN935" t="s">
        <v>2365</v>
      </c>
    </row>
    <row r="936" spans="34:40" ht="11.25" customHeight="1" hidden="1">
      <c r="AH936">
        <v>650</v>
      </c>
      <c r="AI936">
        <v>8197</v>
      </c>
      <c r="AJ936" t="s">
        <v>22</v>
      </c>
      <c r="AK936">
        <v>3150</v>
      </c>
      <c r="AL936" t="str">
        <f t="shared" si="20"/>
        <v>Amsterdam</v>
      </c>
      <c r="AM936" t="s">
        <v>131</v>
      </c>
      <c r="AN936" t="s">
        <v>2371</v>
      </c>
    </row>
    <row r="937" spans="34:40" ht="11.25" customHeight="1" hidden="1">
      <c r="AH937">
        <v>650</v>
      </c>
      <c r="AI937">
        <v>8200</v>
      </c>
      <c r="AJ937" t="s">
        <v>20</v>
      </c>
      <c r="AK937">
        <v>3060</v>
      </c>
      <c r="AL937" t="str">
        <f t="shared" si="20"/>
        <v>Apeldoorn Zutphen E.O.</v>
      </c>
      <c r="AM937" t="s">
        <v>132</v>
      </c>
      <c r="AN937" t="s">
        <v>2359</v>
      </c>
    </row>
    <row r="938" spans="34:40" ht="11.25" customHeight="1" hidden="1">
      <c r="AH938">
        <v>650</v>
      </c>
      <c r="AI938">
        <v>8201</v>
      </c>
      <c r="AJ938" t="s">
        <v>18</v>
      </c>
      <c r="AK938">
        <v>3270</v>
      </c>
      <c r="AL938" t="str">
        <f t="shared" si="20"/>
        <v>Midden-Brabant</v>
      </c>
      <c r="AM938" t="s">
        <v>133</v>
      </c>
      <c r="AN938" t="s">
        <v>2534</v>
      </c>
    </row>
    <row r="939" spans="34:40" ht="11.25" customHeight="1" hidden="1">
      <c r="AH939">
        <v>650</v>
      </c>
      <c r="AI939">
        <v>8204</v>
      </c>
      <c r="AJ939" t="s">
        <v>2123</v>
      </c>
      <c r="AK939">
        <v>3090</v>
      </c>
      <c r="AL939" t="str">
        <f t="shared" si="20"/>
        <v>Utrecht</v>
      </c>
      <c r="AM939" t="s">
        <v>134</v>
      </c>
      <c r="AN939" t="s">
        <v>2334</v>
      </c>
    </row>
    <row r="940" spans="34:40" ht="11.25" customHeight="1" hidden="1">
      <c r="AH940">
        <v>650</v>
      </c>
      <c r="AI940">
        <v>8205</v>
      </c>
      <c r="AJ940" t="s">
        <v>2109</v>
      </c>
      <c r="AK940">
        <v>3080</v>
      </c>
      <c r="AL940" t="str">
        <f t="shared" si="20"/>
        <v>Nijmegen</v>
      </c>
      <c r="AM940" t="s">
        <v>135</v>
      </c>
      <c r="AN940" t="s">
        <v>1851</v>
      </c>
    </row>
    <row r="941" spans="34:40" ht="11.25" customHeight="1" hidden="1">
      <c r="AH941">
        <v>650</v>
      </c>
      <c r="AI941">
        <v>8206</v>
      </c>
      <c r="AJ941" t="s">
        <v>18</v>
      </c>
      <c r="AK941">
        <v>3010</v>
      </c>
      <c r="AL941" t="str">
        <f t="shared" si="20"/>
        <v>Groningen</v>
      </c>
      <c r="AM941" t="s">
        <v>136</v>
      </c>
      <c r="AN941" t="s">
        <v>2375</v>
      </c>
    </row>
    <row r="942" spans="34:40" ht="11.25" customHeight="1" hidden="1">
      <c r="AH942">
        <v>650</v>
      </c>
      <c r="AI942">
        <v>8207</v>
      </c>
      <c r="AJ942" t="s">
        <v>2123</v>
      </c>
      <c r="AK942">
        <v>3170</v>
      </c>
      <c r="AL942" t="str">
        <f t="shared" si="20"/>
        <v>Zuid Holland Noord</v>
      </c>
      <c r="AM942" t="s">
        <v>137</v>
      </c>
      <c r="AN942" t="s">
        <v>2299</v>
      </c>
    </row>
    <row r="943" spans="34:40" ht="11.25" customHeight="1" hidden="1">
      <c r="AH943">
        <v>650</v>
      </c>
      <c r="AI943">
        <v>8211</v>
      </c>
      <c r="AJ943" t="s">
        <v>2140</v>
      </c>
      <c r="AK943">
        <v>3310</v>
      </c>
      <c r="AL943" t="str">
        <f t="shared" si="20"/>
        <v>Zuid-Limburg</v>
      </c>
      <c r="AM943" t="s">
        <v>138</v>
      </c>
      <c r="AN943" t="s">
        <v>2317</v>
      </c>
    </row>
    <row r="944" spans="34:40" ht="11.25" customHeight="1" hidden="1">
      <c r="AH944">
        <v>650</v>
      </c>
      <c r="AI944">
        <v>8212</v>
      </c>
      <c r="AJ944" t="s">
        <v>2123</v>
      </c>
      <c r="AK944">
        <v>3190</v>
      </c>
      <c r="AL944" t="str">
        <f t="shared" si="20"/>
        <v>Delft Westland Oostland</v>
      </c>
      <c r="AM944" t="s">
        <v>139</v>
      </c>
      <c r="AN944" t="s">
        <v>2535</v>
      </c>
    </row>
    <row r="945" spans="34:40" ht="11.25" customHeight="1" hidden="1">
      <c r="AH945">
        <v>650</v>
      </c>
      <c r="AI945">
        <v>8213</v>
      </c>
      <c r="AJ945" t="s">
        <v>2099</v>
      </c>
      <c r="AK945">
        <v>3170</v>
      </c>
      <c r="AL945" t="str">
        <f t="shared" si="20"/>
        <v>Zuid Holland Noord</v>
      </c>
      <c r="AM945" t="s">
        <v>140</v>
      </c>
      <c r="AN945" t="s">
        <v>1852</v>
      </c>
    </row>
    <row r="946" spans="34:40" ht="11.25" customHeight="1" hidden="1">
      <c r="AH946">
        <v>650</v>
      </c>
      <c r="AI946">
        <v>8215</v>
      </c>
      <c r="AJ946" t="s">
        <v>24</v>
      </c>
      <c r="AK946">
        <v>3310</v>
      </c>
      <c r="AL946" t="str">
        <f t="shared" si="20"/>
        <v>Zuid-Limburg</v>
      </c>
      <c r="AM946" t="s">
        <v>141</v>
      </c>
      <c r="AN946" t="s">
        <v>2317</v>
      </c>
    </row>
    <row r="947" spans="34:40" ht="11.25" customHeight="1" hidden="1">
      <c r="AH947">
        <v>650</v>
      </c>
      <c r="AI947">
        <v>8217</v>
      </c>
      <c r="AJ947" t="s">
        <v>2130</v>
      </c>
      <c r="AK947">
        <v>3090</v>
      </c>
      <c r="AL947" t="str">
        <f t="shared" si="20"/>
        <v>Utrecht</v>
      </c>
      <c r="AM947" t="s">
        <v>142</v>
      </c>
      <c r="AN947" t="s">
        <v>2348</v>
      </c>
    </row>
    <row r="948" spans="34:40" ht="11.25" customHeight="1" hidden="1">
      <c r="AH948">
        <v>650</v>
      </c>
      <c r="AI948">
        <v>8218</v>
      </c>
      <c r="AJ948" t="s">
        <v>14</v>
      </c>
      <c r="AK948">
        <v>3010</v>
      </c>
      <c r="AL948" t="str">
        <f t="shared" si="20"/>
        <v>Groningen</v>
      </c>
      <c r="AM948" t="s">
        <v>143</v>
      </c>
      <c r="AN948" t="s">
        <v>2409</v>
      </c>
    </row>
    <row r="949" spans="34:40" ht="11.25" customHeight="1" hidden="1">
      <c r="AH949">
        <v>650</v>
      </c>
      <c r="AI949">
        <v>8219</v>
      </c>
      <c r="AJ949" t="s">
        <v>20</v>
      </c>
      <c r="AK949">
        <v>3060</v>
      </c>
      <c r="AL949" t="str">
        <f t="shared" si="20"/>
        <v>Apeldoorn Zutphen E.O.</v>
      </c>
      <c r="AM949" t="s">
        <v>144</v>
      </c>
      <c r="AN949" t="s">
        <v>1819</v>
      </c>
    </row>
    <row r="950" spans="34:40" ht="11.25" customHeight="1" hidden="1">
      <c r="AH950">
        <v>650</v>
      </c>
      <c r="AI950">
        <v>8220</v>
      </c>
      <c r="AJ950" t="s">
        <v>2130</v>
      </c>
      <c r="AK950">
        <v>3180</v>
      </c>
      <c r="AL950" t="str">
        <f t="shared" si="20"/>
        <v>Haaglanden</v>
      </c>
      <c r="AM950" t="s">
        <v>145</v>
      </c>
      <c r="AN950" t="s">
        <v>2323</v>
      </c>
    </row>
    <row r="951" spans="34:40" ht="11.25" customHeight="1" hidden="1">
      <c r="AH951">
        <v>650</v>
      </c>
      <c r="AI951">
        <v>8221</v>
      </c>
      <c r="AJ951" t="s">
        <v>2120</v>
      </c>
      <c r="AK951">
        <v>3010</v>
      </c>
      <c r="AL951" t="str">
        <f t="shared" si="20"/>
        <v>Groningen</v>
      </c>
      <c r="AM951" t="s">
        <v>146</v>
      </c>
      <c r="AN951" t="s">
        <v>2375</v>
      </c>
    </row>
    <row r="952" spans="34:40" ht="11.25" customHeight="1" hidden="1">
      <c r="AH952">
        <v>650</v>
      </c>
      <c r="AI952">
        <v>8222</v>
      </c>
      <c r="AJ952" t="s">
        <v>2193</v>
      </c>
      <c r="AK952">
        <v>3230</v>
      </c>
      <c r="AL952" t="str">
        <f t="shared" si="20"/>
        <v>Zuid-Hollandse Eilanden</v>
      </c>
      <c r="AM952" t="s">
        <v>147</v>
      </c>
      <c r="AN952" t="s">
        <v>2431</v>
      </c>
    </row>
    <row r="953" spans="34:40" ht="11.25" customHeight="1" hidden="1">
      <c r="AH953">
        <v>650</v>
      </c>
      <c r="AI953">
        <v>8223</v>
      </c>
      <c r="AJ953" t="s">
        <v>2140</v>
      </c>
      <c r="AK953">
        <v>3170</v>
      </c>
      <c r="AL953" t="str">
        <f t="shared" si="20"/>
        <v>Zuid Holland Noord</v>
      </c>
      <c r="AM953" t="s">
        <v>148</v>
      </c>
      <c r="AN953" t="s">
        <v>1853</v>
      </c>
    </row>
    <row r="954" spans="34:40" ht="11.25" customHeight="1" hidden="1">
      <c r="AH954">
        <v>650</v>
      </c>
      <c r="AI954">
        <v>8224</v>
      </c>
      <c r="AJ954" t="s">
        <v>2099</v>
      </c>
      <c r="AK954">
        <v>3220</v>
      </c>
      <c r="AL954" t="str">
        <f t="shared" si="20"/>
        <v>Nieuwe Waterweg Noord</v>
      </c>
      <c r="AM954" t="s">
        <v>149</v>
      </c>
      <c r="AN954" t="s">
        <v>2362</v>
      </c>
    </row>
    <row r="955" spans="34:40" ht="11.25" customHeight="1" hidden="1">
      <c r="AH955">
        <v>650</v>
      </c>
      <c r="AI955">
        <v>8225</v>
      </c>
      <c r="AJ955" t="s">
        <v>2202</v>
      </c>
      <c r="AK955">
        <v>3310</v>
      </c>
      <c r="AL955" t="str">
        <f t="shared" si="20"/>
        <v>Zuid-Limburg</v>
      </c>
      <c r="AM955" t="s">
        <v>150</v>
      </c>
      <c r="AN955" t="s">
        <v>2317</v>
      </c>
    </row>
    <row r="956" spans="34:40" ht="11.25" customHeight="1" hidden="1">
      <c r="AH956">
        <v>650</v>
      </c>
      <c r="AI956">
        <v>8226</v>
      </c>
      <c r="AJ956" t="s">
        <v>18</v>
      </c>
      <c r="AK956">
        <v>3030</v>
      </c>
      <c r="AL956" t="str">
        <f t="shared" si="20"/>
        <v>Drenthe</v>
      </c>
      <c r="AM956" t="s">
        <v>151</v>
      </c>
      <c r="AN956" t="s">
        <v>1831</v>
      </c>
    </row>
    <row r="957" spans="34:40" ht="11.25" customHeight="1" hidden="1">
      <c r="AH957">
        <v>650</v>
      </c>
      <c r="AI957">
        <v>8228</v>
      </c>
      <c r="AJ957" t="s">
        <v>2130</v>
      </c>
      <c r="AK957">
        <v>3070</v>
      </c>
      <c r="AL957" t="str">
        <f t="shared" si="20"/>
        <v>Arnhem</v>
      </c>
      <c r="AM957" t="s">
        <v>152</v>
      </c>
      <c r="AN957" t="s">
        <v>319</v>
      </c>
    </row>
    <row r="958" spans="34:40" ht="11.25" customHeight="1" hidden="1">
      <c r="AH958">
        <v>650</v>
      </c>
      <c r="AI958">
        <v>8229</v>
      </c>
      <c r="AJ958" t="s">
        <v>22</v>
      </c>
      <c r="AK958">
        <v>3160</v>
      </c>
      <c r="AL958" t="str">
        <f t="shared" si="20"/>
        <v>Amstelland En De Meerlanden</v>
      </c>
      <c r="AM958" t="s">
        <v>153</v>
      </c>
      <c r="AN958" t="s">
        <v>1854</v>
      </c>
    </row>
    <row r="959" spans="34:40" ht="11.25" customHeight="1" hidden="1">
      <c r="AH959">
        <v>650</v>
      </c>
      <c r="AI959">
        <v>8230</v>
      </c>
      <c r="AJ959" t="s">
        <v>2193</v>
      </c>
      <c r="AK959">
        <v>3290</v>
      </c>
      <c r="AL959" t="str">
        <f t="shared" si="20"/>
        <v>Zuidoost-Brabant</v>
      </c>
      <c r="AM959" t="s">
        <v>154</v>
      </c>
      <c r="AN959" t="s">
        <v>1855</v>
      </c>
    </row>
    <row r="960" spans="34:40" ht="11.25" customHeight="1" hidden="1">
      <c r="AH960">
        <v>650</v>
      </c>
      <c r="AI960">
        <v>8234</v>
      </c>
      <c r="AJ960" t="s">
        <v>24</v>
      </c>
      <c r="AK960">
        <v>3230</v>
      </c>
      <c r="AL960" t="str">
        <f t="shared" si="20"/>
        <v>Zuid-Hollandse Eilanden</v>
      </c>
      <c r="AM960" t="s">
        <v>155</v>
      </c>
      <c r="AN960" t="s">
        <v>1856</v>
      </c>
    </row>
    <row r="961" spans="34:40" ht="11.25" customHeight="1" hidden="1">
      <c r="AH961">
        <v>650</v>
      </c>
      <c r="AI961">
        <v>8235</v>
      </c>
      <c r="AJ961" t="s">
        <v>24</v>
      </c>
      <c r="AK961">
        <v>3020</v>
      </c>
      <c r="AL961" t="str">
        <f t="shared" si="20"/>
        <v>Friesland</v>
      </c>
      <c r="AM961" t="s">
        <v>156</v>
      </c>
      <c r="AN961" t="s">
        <v>2479</v>
      </c>
    </row>
    <row r="962" spans="34:40" ht="11.25" customHeight="1" hidden="1">
      <c r="AH962">
        <v>650</v>
      </c>
      <c r="AI962">
        <v>8236</v>
      </c>
      <c r="AJ962" t="s">
        <v>2099</v>
      </c>
      <c r="AK962">
        <v>3090</v>
      </c>
      <c r="AL962" t="str">
        <f t="shared" si="20"/>
        <v>Utrecht</v>
      </c>
      <c r="AM962" t="s">
        <v>157</v>
      </c>
      <c r="AN962" t="s">
        <v>2348</v>
      </c>
    </row>
    <row r="963" spans="34:40" ht="11.25" customHeight="1" hidden="1">
      <c r="AH963">
        <v>650</v>
      </c>
      <c r="AI963">
        <v>8237</v>
      </c>
      <c r="AJ963" t="s">
        <v>2248</v>
      </c>
      <c r="AK963">
        <v>3100</v>
      </c>
      <c r="AL963" t="str">
        <f t="shared" si="20"/>
        <v>Flevoland</v>
      </c>
      <c r="AM963" t="s">
        <v>158</v>
      </c>
      <c r="AN963" t="s">
        <v>1778</v>
      </c>
    </row>
    <row r="964" spans="34:40" ht="11.25" customHeight="1" hidden="1">
      <c r="AH964">
        <v>650</v>
      </c>
      <c r="AI964">
        <v>8238</v>
      </c>
      <c r="AJ964" t="s">
        <v>2175</v>
      </c>
      <c r="AK964">
        <v>3180</v>
      </c>
      <c r="AL964" t="str">
        <f t="shared" si="20"/>
        <v>Haaglanden</v>
      </c>
      <c r="AM964" t="s">
        <v>159</v>
      </c>
      <c r="AN964" t="s">
        <v>2323</v>
      </c>
    </row>
    <row r="965" spans="34:40" ht="11.25" customHeight="1" hidden="1">
      <c r="AH965">
        <v>650</v>
      </c>
      <c r="AI965">
        <v>8240</v>
      </c>
      <c r="AJ965" t="s">
        <v>14</v>
      </c>
      <c r="AK965">
        <v>3250</v>
      </c>
      <c r="AL965" t="str">
        <f aca="true" t="shared" si="21" ref="AL965:AL1028">VLOOKUP(AK965,$AP$4:$AQ$35,2,FALSE)</f>
        <v>Zeeland</v>
      </c>
      <c r="AM965" t="s">
        <v>160</v>
      </c>
      <c r="AN965" t="s">
        <v>2405</v>
      </c>
    </row>
    <row r="966" spans="34:40" ht="11.25" customHeight="1" hidden="1">
      <c r="AH966">
        <v>650</v>
      </c>
      <c r="AI966">
        <v>8243</v>
      </c>
      <c r="AJ966" t="s">
        <v>2109</v>
      </c>
      <c r="AK966">
        <v>3230</v>
      </c>
      <c r="AL966" t="str">
        <f t="shared" si="21"/>
        <v>Zuid-Hollandse Eilanden</v>
      </c>
      <c r="AM966" t="s">
        <v>161</v>
      </c>
      <c r="AN966" t="s">
        <v>2350</v>
      </c>
    </row>
    <row r="967" spans="34:40" ht="11.25" customHeight="1" hidden="1">
      <c r="AH967">
        <v>650</v>
      </c>
      <c r="AI967">
        <v>8245</v>
      </c>
      <c r="AJ967" t="s">
        <v>2120</v>
      </c>
      <c r="AK967">
        <v>3010</v>
      </c>
      <c r="AL967" t="str">
        <f t="shared" si="21"/>
        <v>Groningen</v>
      </c>
      <c r="AM967" t="s">
        <v>162</v>
      </c>
      <c r="AN967" t="s">
        <v>1839</v>
      </c>
    </row>
    <row r="968" spans="34:40" ht="11.25" customHeight="1" hidden="1">
      <c r="AH968">
        <v>650</v>
      </c>
      <c r="AI968">
        <v>8248</v>
      </c>
      <c r="AJ968" t="s">
        <v>2175</v>
      </c>
      <c r="AK968">
        <v>3180</v>
      </c>
      <c r="AL968" t="str">
        <f t="shared" si="21"/>
        <v>Haaglanden</v>
      </c>
      <c r="AM968" t="s">
        <v>163</v>
      </c>
      <c r="AN968" t="s">
        <v>2324</v>
      </c>
    </row>
    <row r="969" spans="34:40" ht="11.25" customHeight="1" hidden="1">
      <c r="AH969">
        <v>650</v>
      </c>
      <c r="AI969">
        <v>8249</v>
      </c>
      <c r="AJ969" t="s">
        <v>18</v>
      </c>
      <c r="AK969">
        <v>3020</v>
      </c>
      <c r="AL969" t="str">
        <f t="shared" si="21"/>
        <v>Friesland</v>
      </c>
      <c r="AM969" t="s">
        <v>164</v>
      </c>
      <c r="AN969" t="s">
        <v>2339</v>
      </c>
    </row>
    <row r="970" spans="34:40" ht="11.25" customHeight="1" hidden="1">
      <c r="AH970">
        <v>650</v>
      </c>
      <c r="AI970">
        <v>8250</v>
      </c>
      <c r="AJ970" t="s">
        <v>2116</v>
      </c>
      <c r="AK970">
        <v>3190</v>
      </c>
      <c r="AL970" t="str">
        <f t="shared" si="21"/>
        <v>Delft Westland Oostland</v>
      </c>
      <c r="AM970" t="s">
        <v>165</v>
      </c>
      <c r="AN970" t="s">
        <v>2350</v>
      </c>
    </row>
    <row r="971" spans="34:40" ht="11.25" customHeight="1" hidden="1">
      <c r="AH971">
        <v>650</v>
      </c>
      <c r="AI971">
        <v>8253</v>
      </c>
      <c r="AJ971" t="s">
        <v>2118</v>
      </c>
      <c r="AK971">
        <v>3110</v>
      </c>
      <c r="AL971" t="str">
        <f t="shared" si="21"/>
        <v>'T Gooi</v>
      </c>
      <c r="AM971" t="s">
        <v>166</v>
      </c>
      <c r="AN971" t="s">
        <v>2410</v>
      </c>
    </row>
    <row r="972" spans="34:40" ht="11.25" customHeight="1" hidden="1">
      <c r="AH972">
        <v>650</v>
      </c>
      <c r="AI972">
        <v>8254</v>
      </c>
      <c r="AJ972" t="s">
        <v>14</v>
      </c>
      <c r="AK972">
        <v>3010</v>
      </c>
      <c r="AL972" t="str">
        <f t="shared" si="21"/>
        <v>Groningen</v>
      </c>
      <c r="AM972" t="s">
        <v>167</v>
      </c>
      <c r="AN972" t="s">
        <v>2330</v>
      </c>
    </row>
    <row r="973" spans="34:40" ht="11.25" customHeight="1" hidden="1">
      <c r="AH973">
        <v>650</v>
      </c>
      <c r="AI973">
        <v>8255</v>
      </c>
      <c r="AJ973" t="s">
        <v>20</v>
      </c>
      <c r="AK973">
        <v>3080</v>
      </c>
      <c r="AL973" t="str">
        <f t="shared" si="21"/>
        <v>Nijmegen</v>
      </c>
      <c r="AM973" t="s">
        <v>168</v>
      </c>
      <c r="AN973" t="s">
        <v>2569</v>
      </c>
    </row>
    <row r="974" spans="34:40" ht="11.25" customHeight="1" hidden="1">
      <c r="AH974">
        <v>650</v>
      </c>
      <c r="AI974">
        <v>8256</v>
      </c>
      <c r="AJ974" t="s">
        <v>18</v>
      </c>
      <c r="AK974">
        <v>3010</v>
      </c>
      <c r="AL974" t="str">
        <f t="shared" si="21"/>
        <v>Groningen</v>
      </c>
      <c r="AM974" t="s">
        <v>169</v>
      </c>
      <c r="AN974" t="s">
        <v>1857</v>
      </c>
    </row>
    <row r="975" spans="34:40" ht="11.25" customHeight="1" hidden="1">
      <c r="AH975">
        <v>650</v>
      </c>
      <c r="AI975">
        <v>8258</v>
      </c>
      <c r="AJ975" t="s">
        <v>20</v>
      </c>
      <c r="AK975">
        <v>3050</v>
      </c>
      <c r="AL975" t="str">
        <f t="shared" si="21"/>
        <v>Twente</v>
      </c>
      <c r="AM975" t="s">
        <v>170</v>
      </c>
      <c r="AN975" t="s">
        <v>2285</v>
      </c>
    </row>
    <row r="976" spans="34:40" ht="11.25" customHeight="1" hidden="1">
      <c r="AH976">
        <v>650</v>
      </c>
      <c r="AI976">
        <v>8259</v>
      </c>
      <c r="AJ976" t="s">
        <v>2140</v>
      </c>
      <c r="AK976">
        <v>3050</v>
      </c>
      <c r="AL976" t="str">
        <f t="shared" si="21"/>
        <v>Twente</v>
      </c>
      <c r="AM976" t="s">
        <v>171</v>
      </c>
      <c r="AN976" t="s">
        <v>1717</v>
      </c>
    </row>
    <row r="977" spans="34:40" ht="11.25" customHeight="1" hidden="1">
      <c r="AH977">
        <v>650</v>
      </c>
      <c r="AI977">
        <v>8260</v>
      </c>
      <c r="AJ977" t="s">
        <v>2099</v>
      </c>
      <c r="AK977">
        <v>3260</v>
      </c>
      <c r="AL977" t="str">
        <f t="shared" si="21"/>
        <v>West-Brabant</v>
      </c>
      <c r="AM977" t="s">
        <v>172</v>
      </c>
      <c r="AN977" t="s">
        <v>1858</v>
      </c>
    </row>
    <row r="978" spans="34:40" ht="11.25" customHeight="1" hidden="1">
      <c r="AH978">
        <v>650</v>
      </c>
      <c r="AI978">
        <v>8261</v>
      </c>
      <c r="AJ978" t="s">
        <v>2109</v>
      </c>
      <c r="AK978">
        <v>3080</v>
      </c>
      <c r="AL978" t="str">
        <f t="shared" si="21"/>
        <v>Nijmegen</v>
      </c>
      <c r="AM978" t="s">
        <v>173</v>
      </c>
      <c r="AN978" t="s">
        <v>1722</v>
      </c>
    </row>
    <row r="979" spans="34:40" ht="11.25" customHeight="1" hidden="1">
      <c r="AH979">
        <v>650</v>
      </c>
      <c r="AI979">
        <v>8263</v>
      </c>
      <c r="AJ979" t="s">
        <v>2111</v>
      </c>
      <c r="AK979">
        <v>3260</v>
      </c>
      <c r="AL979" t="str">
        <f t="shared" si="21"/>
        <v>West-Brabant</v>
      </c>
      <c r="AM979" t="s">
        <v>174</v>
      </c>
      <c r="AN979" t="s">
        <v>2296</v>
      </c>
    </row>
    <row r="980" spans="34:40" ht="11.25" customHeight="1" hidden="1">
      <c r="AH980">
        <v>650</v>
      </c>
      <c r="AI980">
        <v>8265</v>
      </c>
      <c r="AJ980" t="s">
        <v>24</v>
      </c>
      <c r="AK980">
        <v>3290</v>
      </c>
      <c r="AL980" t="str">
        <f t="shared" si="21"/>
        <v>Zuidoost-Brabant</v>
      </c>
      <c r="AM980" t="s">
        <v>175</v>
      </c>
      <c r="AN980" t="s">
        <v>2355</v>
      </c>
    </row>
    <row r="981" spans="34:40" ht="11.25" customHeight="1" hidden="1">
      <c r="AH981">
        <v>650</v>
      </c>
      <c r="AI981">
        <v>8267</v>
      </c>
      <c r="AJ981" t="s">
        <v>2148</v>
      </c>
      <c r="AK981">
        <v>3250</v>
      </c>
      <c r="AL981" t="str">
        <f t="shared" si="21"/>
        <v>Zeeland</v>
      </c>
      <c r="AM981" t="s">
        <v>176</v>
      </c>
      <c r="AN981" t="s">
        <v>2405</v>
      </c>
    </row>
    <row r="982" spans="34:40" ht="11.25" customHeight="1" hidden="1">
      <c r="AH982">
        <v>650</v>
      </c>
      <c r="AI982">
        <v>8268</v>
      </c>
      <c r="AJ982" t="s">
        <v>2148</v>
      </c>
      <c r="AK982">
        <v>3250</v>
      </c>
      <c r="AL982" t="str">
        <f t="shared" si="21"/>
        <v>Zeeland</v>
      </c>
      <c r="AM982" t="s">
        <v>177</v>
      </c>
      <c r="AN982" t="s">
        <v>2405</v>
      </c>
    </row>
    <row r="983" spans="34:40" ht="11.25" customHeight="1" hidden="1">
      <c r="AH983">
        <v>650</v>
      </c>
      <c r="AI983">
        <v>8269</v>
      </c>
      <c r="AJ983" t="s">
        <v>2148</v>
      </c>
      <c r="AK983">
        <v>3250</v>
      </c>
      <c r="AL983" t="str">
        <f t="shared" si="21"/>
        <v>Zeeland</v>
      </c>
      <c r="AM983" t="s">
        <v>178</v>
      </c>
      <c r="AN983" t="s">
        <v>2405</v>
      </c>
    </row>
    <row r="984" spans="34:40" ht="11.25" customHeight="1" hidden="1">
      <c r="AH984">
        <v>650</v>
      </c>
      <c r="AI984">
        <v>8270</v>
      </c>
      <c r="AJ984" t="s">
        <v>2113</v>
      </c>
      <c r="AK984">
        <v>3140</v>
      </c>
      <c r="AL984" t="str">
        <f t="shared" si="21"/>
        <v>Zaanstreek/Waterland</v>
      </c>
      <c r="AM984" t="s">
        <v>179</v>
      </c>
      <c r="AN984" t="s">
        <v>2424</v>
      </c>
    </row>
    <row r="985" spans="34:40" ht="11.25" customHeight="1" hidden="1">
      <c r="AH985">
        <v>650</v>
      </c>
      <c r="AI985">
        <v>8271</v>
      </c>
      <c r="AJ985" t="s">
        <v>2118</v>
      </c>
      <c r="AK985">
        <v>3050</v>
      </c>
      <c r="AL985" t="str">
        <f t="shared" si="21"/>
        <v>Twente</v>
      </c>
      <c r="AM985" t="s">
        <v>180</v>
      </c>
      <c r="AN985" t="s">
        <v>2451</v>
      </c>
    </row>
    <row r="986" spans="34:40" ht="11.25" customHeight="1" hidden="1">
      <c r="AH986">
        <v>650</v>
      </c>
      <c r="AI986">
        <v>8272</v>
      </c>
      <c r="AJ986" t="s">
        <v>2099</v>
      </c>
      <c r="AK986">
        <v>3250</v>
      </c>
      <c r="AL986" t="str">
        <f t="shared" si="21"/>
        <v>Zeeland</v>
      </c>
      <c r="AM986" t="s">
        <v>181</v>
      </c>
      <c r="AN986" t="s">
        <v>2325</v>
      </c>
    </row>
    <row r="987" spans="34:40" ht="11.25" customHeight="1" hidden="1">
      <c r="AH987">
        <v>650</v>
      </c>
      <c r="AI987">
        <v>8274</v>
      </c>
      <c r="AJ987" t="s">
        <v>2102</v>
      </c>
      <c r="AK987">
        <v>3270</v>
      </c>
      <c r="AL987" t="str">
        <f t="shared" si="21"/>
        <v>Midden-Brabant</v>
      </c>
      <c r="AM987" t="s">
        <v>182</v>
      </c>
      <c r="AN987" t="s">
        <v>1822</v>
      </c>
    </row>
    <row r="988" spans="34:40" ht="11.25" customHeight="1" hidden="1">
      <c r="AH988">
        <v>650</v>
      </c>
      <c r="AI988">
        <v>8275</v>
      </c>
      <c r="AJ988" t="s">
        <v>2111</v>
      </c>
      <c r="AK988">
        <v>3270</v>
      </c>
      <c r="AL988" t="str">
        <f t="shared" si="21"/>
        <v>Midden-Brabant</v>
      </c>
      <c r="AM988" t="s">
        <v>183</v>
      </c>
      <c r="AN988" t="s">
        <v>2326</v>
      </c>
    </row>
    <row r="989" spans="34:40" ht="11.25" customHeight="1" hidden="1">
      <c r="AH989">
        <v>650</v>
      </c>
      <c r="AI989">
        <v>8276</v>
      </c>
      <c r="AJ989" t="s">
        <v>24</v>
      </c>
      <c r="AK989">
        <v>3070</v>
      </c>
      <c r="AL989" t="str">
        <f t="shared" si="21"/>
        <v>Arnhem</v>
      </c>
      <c r="AM989" t="s">
        <v>184</v>
      </c>
      <c r="AN989" t="s">
        <v>1736</v>
      </c>
    </row>
    <row r="990" spans="34:40" ht="11.25" customHeight="1" hidden="1">
      <c r="AH990">
        <v>650</v>
      </c>
      <c r="AI990">
        <v>8278</v>
      </c>
      <c r="AJ990" t="s">
        <v>2175</v>
      </c>
      <c r="AK990">
        <v>3060</v>
      </c>
      <c r="AL990" t="str">
        <f t="shared" si="21"/>
        <v>Apeldoorn Zutphen E.O.</v>
      </c>
      <c r="AM990" t="s">
        <v>185</v>
      </c>
      <c r="AN990" t="s">
        <v>2331</v>
      </c>
    </row>
    <row r="991" spans="34:40" ht="11.25" customHeight="1" hidden="1">
      <c r="AH991">
        <v>650</v>
      </c>
      <c r="AI991">
        <v>8279</v>
      </c>
      <c r="AJ991" t="s">
        <v>2202</v>
      </c>
      <c r="AK991">
        <v>3020</v>
      </c>
      <c r="AL991" t="str">
        <f t="shared" si="21"/>
        <v>Friesland</v>
      </c>
      <c r="AM991" t="s">
        <v>186</v>
      </c>
      <c r="AN991" t="s">
        <v>1786</v>
      </c>
    </row>
    <row r="992" spans="34:40" ht="11.25" customHeight="1" hidden="1">
      <c r="AH992">
        <v>650</v>
      </c>
      <c r="AI992">
        <v>8280</v>
      </c>
      <c r="AJ992" t="s">
        <v>2226</v>
      </c>
      <c r="AK992">
        <v>3090</v>
      </c>
      <c r="AL992" t="str">
        <f t="shared" si="21"/>
        <v>Utrecht</v>
      </c>
      <c r="AM992" t="s">
        <v>187</v>
      </c>
      <c r="AN992" t="s">
        <v>2334</v>
      </c>
    </row>
    <row r="993" spans="34:40" ht="11.25" customHeight="1" hidden="1">
      <c r="AH993">
        <v>650</v>
      </c>
      <c r="AI993">
        <v>8281</v>
      </c>
      <c r="AJ993" t="s">
        <v>2175</v>
      </c>
      <c r="AK993">
        <v>3080</v>
      </c>
      <c r="AL993" t="str">
        <f t="shared" si="21"/>
        <v>Nijmegen</v>
      </c>
      <c r="AM993" t="s">
        <v>188</v>
      </c>
      <c r="AN993" t="s">
        <v>2430</v>
      </c>
    </row>
    <row r="994" spans="34:40" ht="11.25" customHeight="1" hidden="1">
      <c r="AH994">
        <v>650</v>
      </c>
      <c r="AI994">
        <v>8282</v>
      </c>
      <c r="AJ994" t="s">
        <v>2118</v>
      </c>
      <c r="AK994">
        <v>3100</v>
      </c>
      <c r="AL994" t="str">
        <f t="shared" si="21"/>
        <v>Flevoland</v>
      </c>
      <c r="AM994" t="s">
        <v>189</v>
      </c>
      <c r="AN994" t="s">
        <v>2380</v>
      </c>
    </row>
    <row r="995" spans="34:40" ht="11.25" customHeight="1" hidden="1">
      <c r="AH995">
        <v>650</v>
      </c>
      <c r="AI995">
        <v>8284</v>
      </c>
      <c r="AJ995" t="s">
        <v>2113</v>
      </c>
      <c r="AK995">
        <v>3260</v>
      </c>
      <c r="AL995" t="str">
        <f t="shared" si="21"/>
        <v>West-Brabant</v>
      </c>
      <c r="AM995" t="s">
        <v>190</v>
      </c>
      <c r="AN995" t="s">
        <v>2460</v>
      </c>
    </row>
    <row r="996" spans="34:40" ht="11.25" customHeight="1" hidden="1">
      <c r="AH996">
        <v>650</v>
      </c>
      <c r="AI996">
        <v>8286</v>
      </c>
      <c r="AJ996" t="s">
        <v>1429</v>
      </c>
      <c r="AK996">
        <v>3260</v>
      </c>
      <c r="AL996" t="str">
        <f t="shared" si="21"/>
        <v>West-Brabant</v>
      </c>
      <c r="AM996" t="s">
        <v>191</v>
      </c>
      <c r="AN996" t="s">
        <v>2296</v>
      </c>
    </row>
    <row r="997" spans="34:40" ht="11.25" customHeight="1" hidden="1">
      <c r="AH997">
        <v>650</v>
      </c>
      <c r="AI997">
        <v>8287</v>
      </c>
      <c r="AJ997" t="s">
        <v>14</v>
      </c>
      <c r="AK997">
        <v>3040</v>
      </c>
      <c r="AL997" t="str">
        <f t="shared" si="21"/>
        <v>Zwolle</v>
      </c>
      <c r="AM997" t="s">
        <v>192</v>
      </c>
      <c r="AN997" t="s">
        <v>2379</v>
      </c>
    </row>
    <row r="998" spans="34:40" ht="11.25" customHeight="1" hidden="1">
      <c r="AH998">
        <v>650</v>
      </c>
      <c r="AI998">
        <v>8290</v>
      </c>
      <c r="AJ998" t="s">
        <v>2099</v>
      </c>
      <c r="AK998">
        <v>3310</v>
      </c>
      <c r="AL998" t="str">
        <f t="shared" si="21"/>
        <v>Zuid-Limburg</v>
      </c>
      <c r="AM998" t="s">
        <v>193</v>
      </c>
      <c r="AN998" t="s">
        <v>2540</v>
      </c>
    </row>
    <row r="999" spans="34:40" ht="11.25" customHeight="1" hidden="1">
      <c r="AH999">
        <v>650</v>
      </c>
      <c r="AI999">
        <v>8291</v>
      </c>
      <c r="AJ999" t="s">
        <v>20</v>
      </c>
      <c r="AK999">
        <v>3050</v>
      </c>
      <c r="AL999" t="str">
        <f t="shared" si="21"/>
        <v>Twente</v>
      </c>
      <c r="AM999" t="s">
        <v>194</v>
      </c>
      <c r="AN999" t="s">
        <v>2285</v>
      </c>
    </row>
    <row r="1000" spans="34:40" ht="11.25" customHeight="1" hidden="1">
      <c r="AH1000">
        <v>650</v>
      </c>
      <c r="AI1000">
        <v>8293</v>
      </c>
      <c r="AJ1000" t="s">
        <v>24</v>
      </c>
      <c r="AK1000">
        <v>3210</v>
      </c>
      <c r="AL1000" t="str">
        <f t="shared" si="21"/>
        <v>Rotterdam</v>
      </c>
      <c r="AM1000" t="s">
        <v>195</v>
      </c>
      <c r="AN1000" t="s">
        <v>1657</v>
      </c>
    </row>
    <row r="1001" spans="34:40" ht="11.25" customHeight="1" hidden="1">
      <c r="AH1001">
        <v>650</v>
      </c>
      <c r="AI1001">
        <v>8295</v>
      </c>
      <c r="AJ1001" t="s">
        <v>1429</v>
      </c>
      <c r="AK1001">
        <v>3180</v>
      </c>
      <c r="AL1001" t="str">
        <f t="shared" si="21"/>
        <v>Haaglanden</v>
      </c>
      <c r="AM1001" t="s">
        <v>196</v>
      </c>
      <c r="AN1001" t="s">
        <v>1784</v>
      </c>
    </row>
    <row r="1002" spans="34:40" ht="11.25" customHeight="1" hidden="1">
      <c r="AH1002">
        <v>650</v>
      </c>
      <c r="AI1002">
        <v>8296</v>
      </c>
      <c r="AJ1002" t="s">
        <v>20</v>
      </c>
      <c r="AK1002">
        <v>3200</v>
      </c>
      <c r="AL1002" t="str">
        <f t="shared" si="21"/>
        <v>Midden-Holland</v>
      </c>
      <c r="AM1002" t="s">
        <v>197</v>
      </c>
      <c r="AN1002" t="s">
        <v>1788</v>
      </c>
    </row>
    <row r="1003" spans="34:40" ht="11.25" customHeight="1" hidden="1">
      <c r="AH1003">
        <v>650</v>
      </c>
      <c r="AI1003">
        <v>8300</v>
      </c>
      <c r="AJ1003" t="s">
        <v>2102</v>
      </c>
      <c r="AK1003">
        <v>3080</v>
      </c>
      <c r="AL1003" t="str">
        <f t="shared" si="21"/>
        <v>Nijmegen</v>
      </c>
      <c r="AM1003" t="s">
        <v>198</v>
      </c>
      <c r="AN1003" t="s">
        <v>316</v>
      </c>
    </row>
    <row r="1004" spans="34:40" ht="11.25" customHeight="1" hidden="1">
      <c r="AH1004">
        <v>650</v>
      </c>
      <c r="AI1004">
        <v>8301</v>
      </c>
      <c r="AJ1004" t="s">
        <v>2109</v>
      </c>
      <c r="AK1004">
        <v>3080</v>
      </c>
      <c r="AL1004" t="str">
        <f t="shared" si="21"/>
        <v>Nijmegen</v>
      </c>
      <c r="AM1004" t="s">
        <v>199</v>
      </c>
      <c r="AN1004" t="s">
        <v>316</v>
      </c>
    </row>
    <row r="1005" spans="34:40" ht="11.25" customHeight="1" hidden="1">
      <c r="AH1005">
        <v>650</v>
      </c>
      <c r="AI1005">
        <v>8302</v>
      </c>
      <c r="AJ1005" t="s">
        <v>2111</v>
      </c>
      <c r="AK1005">
        <v>3270</v>
      </c>
      <c r="AL1005" t="str">
        <f t="shared" si="21"/>
        <v>Midden-Brabant</v>
      </c>
      <c r="AM1005" t="s">
        <v>200</v>
      </c>
      <c r="AN1005" t="s">
        <v>2326</v>
      </c>
    </row>
    <row r="1006" spans="34:40" ht="11.25" customHeight="1" hidden="1">
      <c r="AH1006">
        <v>650</v>
      </c>
      <c r="AI1006">
        <v>8303</v>
      </c>
      <c r="AJ1006" t="s">
        <v>2118</v>
      </c>
      <c r="AK1006">
        <v>3280</v>
      </c>
      <c r="AL1006" t="str">
        <f t="shared" si="21"/>
        <v>Noordoost-Brabant</v>
      </c>
      <c r="AM1006" t="s">
        <v>201</v>
      </c>
      <c r="AN1006" t="s">
        <v>2529</v>
      </c>
    </row>
    <row r="1007" spans="34:40" ht="11.25" customHeight="1" hidden="1">
      <c r="AH1007">
        <v>650</v>
      </c>
      <c r="AI1007">
        <v>8305</v>
      </c>
      <c r="AJ1007" t="s">
        <v>2175</v>
      </c>
      <c r="AK1007">
        <v>3110</v>
      </c>
      <c r="AL1007" t="str">
        <f t="shared" si="21"/>
        <v>'T Gooi</v>
      </c>
      <c r="AM1007" t="s">
        <v>202</v>
      </c>
      <c r="AN1007" t="s">
        <v>1698</v>
      </c>
    </row>
    <row r="1008" spans="34:40" ht="11.25" customHeight="1" hidden="1">
      <c r="AH1008">
        <v>650</v>
      </c>
      <c r="AI1008">
        <v>8306</v>
      </c>
      <c r="AJ1008" t="s">
        <v>2102</v>
      </c>
      <c r="AK1008">
        <v>3280</v>
      </c>
      <c r="AL1008" t="str">
        <f t="shared" si="21"/>
        <v>Noordoost-Brabant</v>
      </c>
      <c r="AM1008" t="s">
        <v>203</v>
      </c>
      <c r="AN1008" t="s">
        <v>1707</v>
      </c>
    </row>
    <row r="1009" spans="34:40" ht="11.25" customHeight="1" hidden="1">
      <c r="AH1009">
        <v>650</v>
      </c>
      <c r="AI1009">
        <v>8308</v>
      </c>
      <c r="AJ1009" t="s">
        <v>22</v>
      </c>
      <c r="AK1009">
        <v>3050</v>
      </c>
      <c r="AL1009" t="str">
        <f t="shared" si="21"/>
        <v>Twente</v>
      </c>
      <c r="AM1009" t="s">
        <v>204</v>
      </c>
      <c r="AN1009" t="s">
        <v>2560</v>
      </c>
    </row>
    <row r="1010" spans="34:40" ht="11.25" customHeight="1" hidden="1">
      <c r="AH1010">
        <v>650</v>
      </c>
      <c r="AI1010">
        <v>8309</v>
      </c>
      <c r="AJ1010" t="s">
        <v>22</v>
      </c>
      <c r="AK1010">
        <v>3160</v>
      </c>
      <c r="AL1010" t="str">
        <f t="shared" si="21"/>
        <v>Amstelland En De Meerlanden</v>
      </c>
      <c r="AM1010" t="s">
        <v>205</v>
      </c>
      <c r="AN1010" t="s">
        <v>2297</v>
      </c>
    </row>
    <row r="1011" spans="34:40" ht="11.25" customHeight="1" hidden="1">
      <c r="AH1011">
        <v>650</v>
      </c>
      <c r="AI1011">
        <v>8310</v>
      </c>
      <c r="AJ1011" t="s">
        <v>2109</v>
      </c>
      <c r="AK1011">
        <v>3210</v>
      </c>
      <c r="AL1011" t="str">
        <f t="shared" si="21"/>
        <v>Rotterdam</v>
      </c>
      <c r="AM1011" t="s">
        <v>206</v>
      </c>
      <c r="AN1011" t="s">
        <v>2350</v>
      </c>
    </row>
    <row r="1012" spans="34:40" ht="11.25" customHeight="1" hidden="1">
      <c r="AH1012">
        <v>650</v>
      </c>
      <c r="AI1012">
        <v>8312</v>
      </c>
      <c r="AJ1012" t="s">
        <v>2116</v>
      </c>
      <c r="AK1012">
        <v>3210</v>
      </c>
      <c r="AL1012" t="str">
        <f t="shared" si="21"/>
        <v>Rotterdam</v>
      </c>
      <c r="AM1012" t="s">
        <v>207</v>
      </c>
      <c r="AN1012" t="s">
        <v>2350</v>
      </c>
    </row>
    <row r="1013" spans="34:40" ht="11.25" customHeight="1" hidden="1">
      <c r="AH1013">
        <v>650</v>
      </c>
      <c r="AI1013">
        <v>8315</v>
      </c>
      <c r="AJ1013" t="s">
        <v>2140</v>
      </c>
      <c r="AK1013">
        <v>3290</v>
      </c>
      <c r="AL1013" t="str">
        <f t="shared" si="21"/>
        <v>Zuidoost-Brabant</v>
      </c>
      <c r="AM1013" t="s">
        <v>208</v>
      </c>
      <c r="AN1013" t="s">
        <v>2446</v>
      </c>
    </row>
    <row r="1014" spans="34:40" ht="11.25" customHeight="1" hidden="1">
      <c r="AH1014">
        <v>650</v>
      </c>
      <c r="AI1014">
        <v>8317</v>
      </c>
      <c r="AJ1014" t="s">
        <v>24</v>
      </c>
      <c r="AK1014">
        <v>3050</v>
      </c>
      <c r="AL1014" t="str">
        <f t="shared" si="21"/>
        <v>Twente</v>
      </c>
      <c r="AM1014" t="s">
        <v>209</v>
      </c>
      <c r="AN1014" t="s">
        <v>2560</v>
      </c>
    </row>
    <row r="1015" spans="34:40" ht="11.25" customHeight="1" hidden="1">
      <c r="AH1015">
        <v>650</v>
      </c>
      <c r="AI1015">
        <v>8339</v>
      </c>
      <c r="AJ1015" t="s">
        <v>2118</v>
      </c>
      <c r="AK1015">
        <v>3070</v>
      </c>
      <c r="AL1015" t="str">
        <f t="shared" si="21"/>
        <v>Arnhem</v>
      </c>
      <c r="AM1015" t="s">
        <v>210</v>
      </c>
      <c r="AN1015" t="s">
        <v>1770</v>
      </c>
    </row>
    <row r="1016" spans="34:40" ht="11.25" customHeight="1" hidden="1">
      <c r="AH1016">
        <v>650</v>
      </c>
      <c r="AI1016">
        <v>8340</v>
      </c>
      <c r="AJ1016" t="s">
        <v>2099</v>
      </c>
      <c r="AK1016">
        <v>3030</v>
      </c>
      <c r="AL1016" t="str">
        <f t="shared" si="21"/>
        <v>Drenthe</v>
      </c>
      <c r="AM1016" t="s">
        <v>211</v>
      </c>
      <c r="AN1016" t="s">
        <v>2559</v>
      </c>
    </row>
    <row r="1017" spans="34:40" ht="11.25" customHeight="1" hidden="1">
      <c r="AH1017">
        <v>650</v>
      </c>
      <c r="AI1017">
        <v>8341</v>
      </c>
      <c r="AJ1017" t="s">
        <v>14</v>
      </c>
      <c r="AK1017">
        <v>3240</v>
      </c>
      <c r="AL1017" t="str">
        <f t="shared" si="21"/>
        <v>Waardenland</v>
      </c>
      <c r="AM1017" t="s">
        <v>212</v>
      </c>
      <c r="AN1017" t="s">
        <v>2396</v>
      </c>
    </row>
    <row r="1018" spans="34:40" ht="11.25" customHeight="1" hidden="1">
      <c r="AH1018">
        <v>650</v>
      </c>
      <c r="AI1018">
        <v>8298</v>
      </c>
      <c r="AJ1018" t="s">
        <v>2130</v>
      </c>
      <c r="AK1018">
        <v>3180</v>
      </c>
      <c r="AL1018" t="str">
        <f t="shared" si="21"/>
        <v>Haaglanden</v>
      </c>
      <c r="AM1018" t="s">
        <v>213</v>
      </c>
      <c r="AN1018" t="s">
        <v>1859</v>
      </c>
    </row>
    <row r="1019" spans="34:40" ht="11.25" customHeight="1" hidden="1">
      <c r="AH1019">
        <v>650</v>
      </c>
      <c r="AI1019">
        <v>8342</v>
      </c>
      <c r="AJ1019" t="s">
        <v>2140</v>
      </c>
      <c r="AK1019">
        <v>3230</v>
      </c>
      <c r="AL1019" t="str">
        <f t="shared" si="21"/>
        <v>Zuid-Hollandse Eilanden</v>
      </c>
      <c r="AM1019" t="s">
        <v>214</v>
      </c>
      <c r="AN1019" t="s">
        <v>1672</v>
      </c>
    </row>
    <row r="1020" spans="34:40" ht="11.25" customHeight="1" hidden="1">
      <c r="AH1020">
        <v>650</v>
      </c>
      <c r="AI1020">
        <v>8343</v>
      </c>
      <c r="AJ1020" t="s">
        <v>2248</v>
      </c>
      <c r="AK1020">
        <v>3230</v>
      </c>
      <c r="AL1020" t="str">
        <f t="shared" si="21"/>
        <v>Zuid-Hollandse Eilanden</v>
      </c>
      <c r="AM1020" t="s">
        <v>215</v>
      </c>
      <c r="AN1020" t="s">
        <v>2430</v>
      </c>
    </row>
    <row r="1021" spans="34:40" ht="11.25" customHeight="1" hidden="1">
      <c r="AH1021">
        <v>650</v>
      </c>
      <c r="AI1021">
        <v>8344</v>
      </c>
      <c r="AJ1021" t="s">
        <v>20</v>
      </c>
      <c r="AK1021">
        <v>3070</v>
      </c>
      <c r="AL1021" t="str">
        <f t="shared" si="21"/>
        <v>Arnhem</v>
      </c>
      <c r="AM1021" t="s">
        <v>216</v>
      </c>
      <c r="AN1021" t="s">
        <v>2283</v>
      </c>
    </row>
    <row r="1022" spans="34:40" ht="11.25" customHeight="1" hidden="1">
      <c r="AH1022">
        <v>650</v>
      </c>
      <c r="AI1022">
        <v>8345</v>
      </c>
      <c r="AJ1022" t="s">
        <v>20</v>
      </c>
      <c r="AK1022">
        <v>3300</v>
      </c>
      <c r="AL1022" t="str">
        <f t="shared" si="21"/>
        <v>Noord-Limburg</v>
      </c>
      <c r="AM1022" t="s">
        <v>217</v>
      </c>
      <c r="AN1022" t="s">
        <v>2288</v>
      </c>
    </row>
    <row r="1023" spans="34:40" ht="11.25" customHeight="1" hidden="1">
      <c r="AH1023">
        <v>650</v>
      </c>
      <c r="AI1023">
        <v>8346</v>
      </c>
      <c r="AJ1023" t="s">
        <v>2248</v>
      </c>
      <c r="AK1023">
        <v>3120</v>
      </c>
      <c r="AL1023" t="str">
        <f t="shared" si="21"/>
        <v>Noord-Holland Noord</v>
      </c>
      <c r="AM1023" t="s">
        <v>218</v>
      </c>
      <c r="AN1023" t="s">
        <v>2365</v>
      </c>
    </row>
    <row r="1024" spans="34:40" ht="11.25" customHeight="1" hidden="1">
      <c r="AH1024">
        <v>650</v>
      </c>
      <c r="AI1024">
        <v>8347</v>
      </c>
      <c r="AJ1024" t="s">
        <v>2113</v>
      </c>
      <c r="AK1024">
        <v>3061</v>
      </c>
      <c r="AL1024" t="str">
        <f t="shared" si="21"/>
        <v>Midden Ijssel</v>
      </c>
      <c r="AM1024" t="s">
        <v>219</v>
      </c>
      <c r="AN1024" t="s">
        <v>2427</v>
      </c>
    </row>
    <row r="1025" spans="34:40" ht="11.25" customHeight="1" hidden="1">
      <c r="AH1025">
        <v>650</v>
      </c>
      <c r="AI1025">
        <v>8348</v>
      </c>
      <c r="AJ1025" t="s">
        <v>2226</v>
      </c>
      <c r="AK1025">
        <v>3180</v>
      </c>
      <c r="AL1025" t="str">
        <f t="shared" si="21"/>
        <v>Haaglanden</v>
      </c>
      <c r="AM1025" t="s">
        <v>220</v>
      </c>
      <c r="AN1025" t="s">
        <v>2323</v>
      </c>
    </row>
    <row r="1026" spans="34:40" ht="11.25" customHeight="1" hidden="1">
      <c r="AH1026">
        <v>650</v>
      </c>
      <c r="AI1026">
        <v>8349</v>
      </c>
      <c r="AJ1026" t="s">
        <v>2202</v>
      </c>
      <c r="AK1026">
        <v>3130</v>
      </c>
      <c r="AL1026" t="str">
        <f t="shared" si="21"/>
        <v>Kennemerland</v>
      </c>
      <c r="AM1026" t="s">
        <v>221</v>
      </c>
      <c r="AN1026" t="s">
        <v>2502</v>
      </c>
    </row>
    <row r="1027" spans="34:40" ht="11.25" customHeight="1" hidden="1">
      <c r="AH1027">
        <v>650</v>
      </c>
      <c r="AI1027">
        <v>241</v>
      </c>
      <c r="AJ1027" t="s">
        <v>20</v>
      </c>
      <c r="AK1027">
        <v>3050</v>
      </c>
      <c r="AL1027" t="str">
        <f t="shared" si="21"/>
        <v>Twente</v>
      </c>
      <c r="AM1027" t="s">
        <v>222</v>
      </c>
      <c r="AN1027" t="s">
        <v>1860</v>
      </c>
    </row>
    <row r="1028" spans="34:40" ht="11.25" customHeight="1" hidden="1">
      <c r="AH1028">
        <v>650</v>
      </c>
      <c r="AI1028">
        <v>292</v>
      </c>
      <c r="AJ1028" t="s">
        <v>20</v>
      </c>
      <c r="AK1028">
        <v>3070</v>
      </c>
      <c r="AL1028" t="str">
        <f t="shared" si="21"/>
        <v>Arnhem</v>
      </c>
      <c r="AM1028" t="s">
        <v>223</v>
      </c>
      <c r="AN1028" t="s">
        <v>2377</v>
      </c>
    </row>
    <row r="1029" spans="34:40" ht="11.25" customHeight="1" hidden="1">
      <c r="AH1029">
        <v>650</v>
      </c>
      <c r="AI1029">
        <v>507</v>
      </c>
      <c r="AJ1029" t="s">
        <v>20</v>
      </c>
      <c r="AK1029">
        <v>3090</v>
      </c>
      <c r="AL1029" t="str">
        <f aca="true" t="shared" si="22" ref="AL1029:AL1092">VLOOKUP(AK1029,$AP$4:$AQ$35,2,FALSE)</f>
        <v>Utrecht</v>
      </c>
      <c r="AM1029" t="s">
        <v>224</v>
      </c>
      <c r="AN1029" t="s">
        <v>2352</v>
      </c>
    </row>
    <row r="1030" spans="34:40" ht="11.25" customHeight="1" hidden="1">
      <c r="AH1030">
        <v>650</v>
      </c>
      <c r="AI1030">
        <v>8350</v>
      </c>
      <c r="AJ1030" t="s">
        <v>14</v>
      </c>
      <c r="AK1030">
        <v>3280</v>
      </c>
      <c r="AL1030" t="str">
        <f t="shared" si="22"/>
        <v>Noordoost-Brabant</v>
      </c>
      <c r="AM1030" t="s">
        <v>225</v>
      </c>
      <c r="AN1030" t="s">
        <v>1804</v>
      </c>
    </row>
    <row r="1031" spans="34:40" ht="11.25" customHeight="1" hidden="1">
      <c r="AH1031">
        <v>650</v>
      </c>
      <c r="AI1031">
        <v>8351</v>
      </c>
      <c r="AJ1031" t="s">
        <v>2099</v>
      </c>
      <c r="AK1031">
        <v>3140</v>
      </c>
      <c r="AL1031" t="str">
        <f t="shared" si="22"/>
        <v>Zaanstreek/Waterland</v>
      </c>
      <c r="AM1031" t="s">
        <v>226</v>
      </c>
      <c r="AN1031" t="s">
        <v>2533</v>
      </c>
    </row>
    <row r="1032" spans="34:40" ht="11.25" customHeight="1" hidden="1">
      <c r="AH1032">
        <v>650</v>
      </c>
      <c r="AI1032">
        <v>8354</v>
      </c>
      <c r="AJ1032" t="s">
        <v>20</v>
      </c>
      <c r="AK1032">
        <v>3180</v>
      </c>
      <c r="AL1032" t="str">
        <f t="shared" si="22"/>
        <v>Haaglanden</v>
      </c>
      <c r="AM1032" t="s">
        <v>227</v>
      </c>
      <c r="AN1032" t="s">
        <v>2323</v>
      </c>
    </row>
    <row r="1033" spans="34:40" ht="11.25" customHeight="1" hidden="1">
      <c r="AH1033">
        <v>650</v>
      </c>
      <c r="AI1033">
        <v>8355</v>
      </c>
      <c r="AJ1033" t="s">
        <v>1429</v>
      </c>
      <c r="AK1033">
        <v>3180</v>
      </c>
      <c r="AL1033" t="str">
        <f t="shared" si="22"/>
        <v>Haaglanden</v>
      </c>
      <c r="AM1033" t="s">
        <v>228</v>
      </c>
      <c r="AN1033" t="s">
        <v>2323</v>
      </c>
    </row>
    <row r="1034" spans="34:40" ht="11.25" customHeight="1" hidden="1">
      <c r="AH1034">
        <v>650</v>
      </c>
      <c r="AI1034">
        <v>8356</v>
      </c>
      <c r="AJ1034" t="s">
        <v>2140</v>
      </c>
      <c r="AK1034">
        <v>3140</v>
      </c>
      <c r="AL1034" t="str">
        <f t="shared" si="22"/>
        <v>Zaanstreek/Waterland</v>
      </c>
      <c r="AM1034" t="s">
        <v>229</v>
      </c>
      <c r="AN1034" t="s">
        <v>2424</v>
      </c>
    </row>
    <row r="1035" spans="34:40" ht="11.25" customHeight="1" hidden="1">
      <c r="AH1035">
        <v>650</v>
      </c>
      <c r="AI1035">
        <v>8357</v>
      </c>
      <c r="AJ1035" t="s">
        <v>14</v>
      </c>
      <c r="AK1035">
        <v>3040</v>
      </c>
      <c r="AL1035" t="str">
        <f t="shared" si="22"/>
        <v>Zwolle</v>
      </c>
      <c r="AM1035" t="s">
        <v>230</v>
      </c>
      <c r="AN1035" t="s">
        <v>1114</v>
      </c>
    </row>
    <row r="1036" spans="34:40" ht="11.25" customHeight="1" hidden="1">
      <c r="AH1036">
        <v>650</v>
      </c>
      <c r="AI1036">
        <v>8358</v>
      </c>
      <c r="AJ1036" t="s">
        <v>2120</v>
      </c>
      <c r="AK1036">
        <v>3100</v>
      </c>
      <c r="AL1036" t="str">
        <f t="shared" si="22"/>
        <v>Flevoland</v>
      </c>
      <c r="AM1036" t="s">
        <v>231</v>
      </c>
      <c r="AN1036" t="s">
        <v>2380</v>
      </c>
    </row>
    <row r="1037" spans="34:40" ht="11.25" customHeight="1" hidden="1">
      <c r="AH1037">
        <v>650</v>
      </c>
      <c r="AI1037">
        <v>8359</v>
      </c>
      <c r="AJ1037" t="s">
        <v>2175</v>
      </c>
      <c r="AK1037">
        <v>3150</v>
      </c>
      <c r="AL1037" t="str">
        <f t="shared" si="22"/>
        <v>Amsterdam</v>
      </c>
      <c r="AM1037" t="s">
        <v>232</v>
      </c>
      <c r="AN1037" t="s">
        <v>331</v>
      </c>
    </row>
    <row r="1038" spans="34:40" ht="11.25" customHeight="1" hidden="1">
      <c r="AH1038">
        <v>650</v>
      </c>
      <c r="AI1038">
        <v>8360</v>
      </c>
      <c r="AJ1038" t="s">
        <v>2099</v>
      </c>
      <c r="AK1038">
        <v>3290</v>
      </c>
      <c r="AL1038" t="str">
        <f t="shared" si="22"/>
        <v>Zuidoost-Brabant</v>
      </c>
      <c r="AM1038" t="s">
        <v>233</v>
      </c>
      <c r="AN1038" t="s">
        <v>2446</v>
      </c>
    </row>
    <row r="1039" spans="34:40" ht="11.25" customHeight="1" hidden="1">
      <c r="AH1039">
        <v>650</v>
      </c>
      <c r="AI1039">
        <v>8361</v>
      </c>
      <c r="AJ1039" t="s">
        <v>16</v>
      </c>
      <c r="AK1039">
        <v>3180</v>
      </c>
      <c r="AL1039" t="str">
        <f t="shared" si="22"/>
        <v>Haaglanden</v>
      </c>
      <c r="AM1039" t="s">
        <v>234</v>
      </c>
      <c r="AN1039" t="s">
        <v>2323</v>
      </c>
    </row>
    <row r="1040" spans="34:40" ht="11.25" customHeight="1" hidden="1">
      <c r="AH1040">
        <v>650</v>
      </c>
      <c r="AI1040">
        <v>8362</v>
      </c>
      <c r="AJ1040" t="s">
        <v>2140</v>
      </c>
      <c r="AK1040">
        <v>3210</v>
      </c>
      <c r="AL1040" t="str">
        <f t="shared" si="22"/>
        <v>Rotterdam</v>
      </c>
      <c r="AM1040" t="s">
        <v>235</v>
      </c>
      <c r="AN1040" t="s">
        <v>2350</v>
      </c>
    </row>
    <row r="1041" spans="34:40" ht="11.25" customHeight="1" hidden="1">
      <c r="AH1041">
        <v>650</v>
      </c>
      <c r="AI1041">
        <v>8363</v>
      </c>
      <c r="AJ1041" t="s">
        <v>20</v>
      </c>
      <c r="AK1041">
        <v>3030</v>
      </c>
      <c r="AL1041" t="str">
        <f t="shared" si="22"/>
        <v>Drenthe</v>
      </c>
      <c r="AM1041" t="s">
        <v>236</v>
      </c>
      <c r="AN1041" t="s">
        <v>1115</v>
      </c>
    </row>
    <row r="1042" spans="34:40" ht="11.25" customHeight="1" hidden="1">
      <c r="AH1042">
        <v>650</v>
      </c>
      <c r="AI1042">
        <v>8364</v>
      </c>
      <c r="AJ1042" t="s">
        <v>2140</v>
      </c>
      <c r="AK1042">
        <v>3130</v>
      </c>
      <c r="AL1042" t="str">
        <f t="shared" si="22"/>
        <v>Kennemerland</v>
      </c>
      <c r="AM1042" t="s">
        <v>237</v>
      </c>
      <c r="AN1042" t="s">
        <v>2502</v>
      </c>
    </row>
    <row r="1043" spans="34:40" ht="11.25" customHeight="1" hidden="1">
      <c r="AH1043">
        <v>650</v>
      </c>
      <c r="AI1043">
        <v>8365</v>
      </c>
      <c r="AJ1043" t="s">
        <v>24</v>
      </c>
      <c r="AK1043">
        <v>3030</v>
      </c>
      <c r="AL1043" t="str">
        <f t="shared" si="22"/>
        <v>Drenthe</v>
      </c>
      <c r="AM1043" t="s">
        <v>238</v>
      </c>
      <c r="AN1043" t="s">
        <v>1831</v>
      </c>
    </row>
    <row r="1044" spans="34:40" ht="11.25" customHeight="1" hidden="1">
      <c r="AH1044">
        <v>650</v>
      </c>
      <c r="AI1044">
        <v>8366</v>
      </c>
      <c r="AJ1044" t="s">
        <v>2130</v>
      </c>
      <c r="AK1044">
        <v>3020</v>
      </c>
      <c r="AL1044" t="str">
        <f t="shared" si="22"/>
        <v>Friesland</v>
      </c>
      <c r="AM1044" t="s">
        <v>239</v>
      </c>
      <c r="AN1044" t="s">
        <v>1116</v>
      </c>
    </row>
    <row r="1045" spans="34:40" ht="11.25" customHeight="1" hidden="1">
      <c r="AH1045">
        <v>650</v>
      </c>
      <c r="AI1045">
        <v>8367</v>
      </c>
      <c r="AJ1045" t="s">
        <v>22</v>
      </c>
      <c r="AK1045">
        <v>3140</v>
      </c>
      <c r="AL1045" t="str">
        <f t="shared" si="22"/>
        <v>Zaanstreek/Waterland</v>
      </c>
      <c r="AM1045" t="s">
        <v>240</v>
      </c>
      <c r="AN1045" t="s">
        <v>2424</v>
      </c>
    </row>
    <row r="1046" spans="34:40" ht="11.25" customHeight="1" hidden="1">
      <c r="AH1046">
        <v>650</v>
      </c>
      <c r="AI1046">
        <v>8386</v>
      </c>
      <c r="AJ1046" t="s">
        <v>2148</v>
      </c>
      <c r="AK1046">
        <v>3270</v>
      </c>
      <c r="AL1046" t="str">
        <f t="shared" si="22"/>
        <v>Midden-Brabant</v>
      </c>
      <c r="AM1046" t="s">
        <v>241</v>
      </c>
      <c r="AN1046" t="s">
        <v>2326</v>
      </c>
    </row>
    <row r="1047" spans="34:40" ht="11.25" customHeight="1" hidden="1">
      <c r="AH1047">
        <v>650</v>
      </c>
      <c r="AI1047">
        <v>8369</v>
      </c>
      <c r="AJ1047" t="s">
        <v>20</v>
      </c>
      <c r="AK1047">
        <v>3310</v>
      </c>
      <c r="AL1047" t="str">
        <f t="shared" si="22"/>
        <v>Zuid-Limburg</v>
      </c>
      <c r="AM1047" t="s">
        <v>242</v>
      </c>
      <c r="AN1047" t="s">
        <v>1812</v>
      </c>
    </row>
    <row r="1048" spans="34:40" ht="11.25" customHeight="1" hidden="1">
      <c r="AH1048">
        <v>650</v>
      </c>
      <c r="AI1048">
        <v>8370</v>
      </c>
      <c r="AJ1048" t="s">
        <v>16</v>
      </c>
      <c r="AK1048">
        <v>3180</v>
      </c>
      <c r="AL1048" t="str">
        <f t="shared" si="22"/>
        <v>Haaglanden</v>
      </c>
      <c r="AM1048" t="s">
        <v>243</v>
      </c>
      <c r="AN1048" t="s">
        <v>2323</v>
      </c>
    </row>
    <row r="1049" spans="34:40" ht="11.25" customHeight="1" hidden="1">
      <c r="AH1049">
        <v>650</v>
      </c>
      <c r="AI1049">
        <v>8371</v>
      </c>
      <c r="AJ1049" t="s">
        <v>2123</v>
      </c>
      <c r="AK1049">
        <v>3220</v>
      </c>
      <c r="AL1049" t="str">
        <f t="shared" si="22"/>
        <v>Nieuwe Waterweg Noord</v>
      </c>
      <c r="AM1049" t="s">
        <v>244</v>
      </c>
      <c r="AN1049" t="s">
        <v>2403</v>
      </c>
    </row>
    <row r="1050" spans="34:40" ht="11.25" customHeight="1" hidden="1">
      <c r="AH1050">
        <v>650</v>
      </c>
      <c r="AI1050">
        <v>8372</v>
      </c>
      <c r="AJ1050" t="s">
        <v>2120</v>
      </c>
      <c r="AK1050">
        <v>3230</v>
      </c>
      <c r="AL1050" t="str">
        <f t="shared" si="22"/>
        <v>Zuid-Hollandse Eilanden</v>
      </c>
      <c r="AM1050" t="s">
        <v>245</v>
      </c>
      <c r="AN1050" t="s">
        <v>1856</v>
      </c>
    </row>
    <row r="1051" spans="34:40" ht="11.25" customHeight="1" hidden="1">
      <c r="AH1051">
        <v>650</v>
      </c>
      <c r="AI1051">
        <v>8373</v>
      </c>
      <c r="AJ1051" t="s">
        <v>2248</v>
      </c>
      <c r="AK1051">
        <v>3170</v>
      </c>
      <c r="AL1051" t="str">
        <f t="shared" si="22"/>
        <v>Zuid Holland Noord</v>
      </c>
      <c r="AM1051" t="s">
        <v>246</v>
      </c>
      <c r="AN1051" t="s">
        <v>1830</v>
      </c>
    </row>
    <row r="1052" spans="34:40" ht="11.25" customHeight="1" hidden="1">
      <c r="AH1052">
        <v>650</v>
      </c>
      <c r="AI1052">
        <v>8374</v>
      </c>
      <c r="AJ1052" t="s">
        <v>20</v>
      </c>
      <c r="AK1052">
        <v>3150</v>
      </c>
      <c r="AL1052" t="str">
        <f t="shared" si="22"/>
        <v>Amsterdam</v>
      </c>
      <c r="AM1052" t="s">
        <v>247</v>
      </c>
      <c r="AN1052" t="s">
        <v>2311</v>
      </c>
    </row>
    <row r="1053" spans="34:40" ht="11.25" customHeight="1" hidden="1">
      <c r="AH1053">
        <v>650</v>
      </c>
      <c r="AI1053">
        <v>8375</v>
      </c>
      <c r="AJ1053" t="s">
        <v>2123</v>
      </c>
      <c r="AK1053">
        <v>3200</v>
      </c>
      <c r="AL1053" t="str">
        <f t="shared" si="22"/>
        <v>Midden-Holland</v>
      </c>
      <c r="AM1053" t="s">
        <v>248</v>
      </c>
      <c r="AN1053" t="s">
        <v>2327</v>
      </c>
    </row>
    <row r="1054" spans="34:40" ht="11.25" customHeight="1" hidden="1">
      <c r="AH1054">
        <v>650</v>
      </c>
      <c r="AI1054">
        <v>8376</v>
      </c>
      <c r="AJ1054" t="s">
        <v>2140</v>
      </c>
      <c r="AK1054">
        <v>3120</v>
      </c>
      <c r="AL1054" t="str">
        <f t="shared" si="22"/>
        <v>Noord-Holland Noord</v>
      </c>
      <c r="AM1054" t="s">
        <v>249</v>
      </c>
      <c r="AN1054" t="s">
        <v>2393</v>
      </c>
    </row>
    <row r="1055" spans="34:40" ht="11.25" customHeight="1" hidden="1">
      <c r="AH1055">
        <v>650</v>
      </c>
      <c r="AI1055">
        <v>8377</v>
      </c>
      <c r="AJ1055" t="s">
        <v>2202</v>
      </c>
      <c r="AK1055">
        <v>3310</v>
      </c>
      <c r="AL1055" t="str">
        <f t="shared" si="22"/>
        <v>Zuid-Limburg</v>
      </c>
      <c r="AM1055" t="s">
        <v>250</v>
      </c>
      <c r="AN1055" t="s">
        <v>1800</v>
      </c>
    </row>
    <row r="1056" spans="34:40" ht="11.25" customHeight="1" hidden="1">
      <c r="AH1056">
        <v>650</v>
      </c>
      <c r="AI1056">
        <v>8378</v>
      </c>
      <c r="AJ1056" t="s">
        <v>20</v>
      </c>
      <c r="AK1056">
        <v>3300</v>
      </c>
      <c r="AL1056" t="str">
        <f t="shared" si="22"/>
        <v>Noord-Limburg</v>
      </c>
      <c r="AM1056" t="s">
        <v>251</v>
      </c>
      <c r="AN1056" t="s">
        <v>2347</v>
      </c>
    </row>
    <row r="1057" spans="34:40" ht="11.25" customHeight="1" hidden="1">
      <c r="AH1057">
        <v>650</v>
      </c>
      <c r="AI1057">
        <v>8379</v>
      </c>
      <c r="AJ1057" t="s">
        <v>24</v>
      </c>
      <c r="AK1057">
        <v>3310</v>
      </c>
      <c r="AL1057" t="str">
        <f t="shared" si="22"/>
        <v>Zuid-Limburg</v>
      </c>
      <c r="AM1057" t="s">
        <v>252</v>
      </c>
      <c r="AN1057" t="s">
        <v>2525</v>
      </c>
    </row>
    <row r="1058" spans="34:40" ht="11.25" customHeight="1" hidden="1">
      <c r="AH1058">
        <v>650</v>
      </c>
      <c r="AI1058">
        <v>8380</v>
      </c>
      <c r="AJ1058" t="s">
        <v>18</v>
      </c>
      <c r="AK1058">
        <v>3110</v>
      </c>
      <c r="AL1058" t="str">
        <f t="shared" si="22"/>
        <v>'T Gooi</v>
      </c>
      <c r="AM1058" t="s">
        <v>253</v>
      </c>
      <c r="AN1058" t="s">
        <v>2502</v>
      </c>
    </row>
    <row r="1059" spans="34:40" ht="11.25" customHeight="1" hidden="1">
      <c r="AH1059">
        <v>650</v>
      </c>
      <c r="AI1059">
        <v>8381</v>
      </c>
      <c r="AJ1059" t="s">
        <v>14</v>
      </c>
      <c r="AK1059">
        <v>3030</v>
      </c>
      <c r="AL1059" t="str">
        <f t="shared" si="22"/>
        <v>Drenthe</v>
      </c>
      <c r="AM1059" t="s">
        <v>254</v>
      </c>
      <c r="AN1059" t="s">
        <v>2559</v>
      </c>
    </row>
    <row r="1060" spans="34:40" ht="11.25" customHeight="1" hidden="1">
      <c r="AH1060">
        <v>650</v>
      </c>
      <c r="AI1060">
        <v>8382</v>
      </c>
      <c r="AJ1060" t="s">
        <v>2193</v>
      </c>
      <c r="AK1060">
        <v>3040</v>
      </c>
      <c r="AL1060" t="str">
        <f t="shared" si="22"/>
        <v>Zwolle</v>
      </c>
      <c r="AM1060" t="s">
        <v>255</v>
      </c>
      <c r="AN1060" t="s">
        <v>2390</v>
      </c>
    </row>
    <row r="1061" spans="34:40" ht="11.25" customHeight="1" hidden="1">
      <c r="AH1061">
        <v>650</v>
      </c>
      <c r="AI1061">
        <v>8385</v>
      </c>
      <c r="AJ1061" t="s">
        <v>14</v>
      </c>
      <c r="AK1061">
        <v>3240</v>
      </c>
      <c r="AL1061" t="str">
        <f t="shared" si="22"/>
        <v>Waardenland</v>
      </c>
      <c r="AM1061" t="s">
        <v>256</v>
      </c>
      <c r="AN1061" t="s">
        <v>2396</v>
      </c>
    </row>
    <row r="1062" spans="34:40" ht="11.25" customHeight="1" hidden="1">
      <c r="AH1062">
        <v>650</v>
      </c>
      <c r="AI1062">
        <v>8387</v>
      </c>
      <c r="AJ1062" t="s">
        <v>2111</v>
      </c>
      <c r="AK1062">
        <v>3270</v>
      </c>
      <c r="AL1062" t="str">
        <f t="shared" si="22"/>
        <v>Midden-Brabant</v>
      </c>
      <c r="AM1062" t="s">
        <v>257</v>
      </c>
      <c r="AN1062" t="s">
        <v>2534</v>
      </c>
    </row>
    <row r="1063" spans="34:40" ht="11.25" customHeight="1" hidden="1">
      <c r="AH1063">
        <v>650</v>
      </c>
      <c r="AI1063">
        <v>8388</v>
      </c>
      <c r="AJ1063" t="s">
        <v>2102</v>
      </c>
      <c r="AK1063">
        <v>3170</v>
      </c>
      <c r="AL1063" t="str">
        <f t="shared" si="22"/>
        <v>Zuid Holland Noord</v>
      </c>
      <c r="AM1063" t="s">
        <v>258</v>
      </c>
      <c r="AN1063" t="s">
        <v>2319</v>
      </c>
    </row>
    <row r="1064" spans="34:40" ht="11.25" customHeight="1" hidden="1">
      <c r="AH1064">
        <v>650</v>
      </c>
      <c r="AI1064">
        <v>8383</v>
      </c>
      <c r="AJ1064" t="s">
        <v>2175</v>
      </c>
      <c r="AK1064">
        <v>3180</v>
      </c>
      <c r="AL1064" t="str">
        <f t="shared" si="22"/>
        <v>Haaglanden</v>
      </c>
      <c r="AM1064" t="s">
        <v>259</v>
      </c>
      <c r="AN1064" t="s">
        <v>1667</v>
      </c>
    </row>
    <row r="1065" spans="34:40" ht="11.25" customHeight="1" hidden="1">
      <c r="AH1065">
        <v>650</v>
      </c>
      <c r="AI1065">
        <v>8384</v>
      </c>
      <c r="AJ1065" t="s">
        <v>2226</v>
      </c>
      <c r="AK1065">
        <v>3090</v>
      </c>
      <c r="AL1065" t="str">
        <f t="shared" si="22"/>
        <v>Utrecht</v>
      </c>
      <c r="AM1065" t="s">
        <v>260</v>
      </c>
      <c r="AN1065" t="s">
        <v>2348</v>
      </c>
    </row>
    <row r="1066" spans="34:40" ht="11.25" customHeight="1" hidden="1">
      <c r="AH1066">
        <v>650</v>
      </c>
      <c r="AI1066">
        <v>8389</v>
      </c>
      <c r="AJ1066" t="s">
        <v>2148</v>
      </c>
      <c r="AK1066">
        <v>3250</v>
      </c>
      <c r="AL1066" t="str">
        <f t="shared" si="22"/>
        <v>Zeeland</v>
      </c>
      <c r="AM1066" t="s">
        <v>261</v>
      </c>
      <c r="AN1066" t="s">
        <v>2405</v>
      </c>
    </row>
    <row r="1067" spans="34:40" ht="11.25" customHeight="1" hidden="1">
      <c r="AH1067">
        <v>650</v>
      </c>
      <c r="AI1067">
        <v>8390</v>
      </c>
      <c r="AJ1067" t="s">
        <v>24</v>
      </c>
      <c r="AK1067">
        <v>3150</v>
      </c>
      <c r="AL1067" t="str">
        <f t="shared" si="22"/>
        <v>Amsterdam</v>
      </c>
      <c r="AM1067" t="s">
        <v>2068</v>
      </c>
      <c r="AN1067" t="s">
        <v>2311</v>
      </c>
    </row>
    <row r="1068" spans="34:40" ht="11.25" customHeight="1" hidden="1">
      <c r="AH1068">
        <v>650</v>
      </c>
      <c r="AI1068">
        <v>8391</v>
      </c>
      <c r="AJ1068" t="s">
        <v>2226</v>
      </c>
      <c r="AK1068">
        <v>3090</v>
      </c>
      <c r="AL1068" t="str">
        <f t="shared" si="22"/>
        <v>Utrecht</v>
      </c>
      <c r="AM1068" t="s">
        <v>262</v>
      </c>
      <c r="AN1068" t="s">
        <v>2349</v>
      </c>
    </row>
    <row r="1069" spans="34:40" ht="11.25" customHeight="1" hidden="1">
      <c r="AH1069">
        <v>650</v>
      </c>
      <c r="AI1069">
        <v>8392</v>
      </c>
      <c r="AJ1069" t="s">
        <v>2202</v>
      </c>
      <c r="AK1069">
        <v>3120</v>
      </c>
      <c r="AL1069" t="str">
        <f t="shared" si="22"/>
        <v>Noord-Holland Noord</v>
      </c>
      <c r="AM1069" t="s">
        <v>263</v>
      </c>
      <c r="AN1069" t="s">
        <v>1779</v>
      </c>
    </row>
    <row r="1070" spans="34:40" ht="11.25" customHeight="1" hidden="1">
      <c r="AH1070">
        <v>650</v>
      </c>
      <c r="AI1070">
        <v>8393</v>
      </c>
      <c r="AJ1070" t="s">
        <v>20</v>
      </c>
      <c r="AK1070">
        <v>3200</v>
      </c>
      <c r="AL1070" t="str">
        <f t="shared" si="22"/>
        <v>Midden-Holland</v>
      </c>
      <c r="AM1070" t="s">
        <v>1897</v>
      </c>
      <c r="AN1070" t="s">
        <v>2327</v>
      </c>
    </row>
    <row r="1071" spans="34:40" ht="11.25" customHeight="1" hidden="1">
      <c r="AH1071">
        <v>650</v>
      </c>
      <c r="AI1071">
        <v>8394</v>
      </c>
      <c r="AJ1071" t="s">
        <v>18</v>
      </c>
      <c r="AK1071">
        <v>3010</v>
      </c>
      <c r="AL1071" t="str">
        <f t="shared" si="22"/>
        <v>Groningen</v>
      </c>
      <c r="AM1071" t="s">
        <v>264</v>
      </c>
      <c r="AN1071" t="s">
        <v>2536</v>
      </c>
    </row>
    <row r="1072" spans="34:40" ht="11.25" customHeight="1" hidden="1">
      <c r="AH1072">
        <v>650</v>
      </c>
      <c r="AI1072">
        <v>8395</v>
      </c>
      <c r="AJ1072" t="s">
        <v>2248</v>
      </c>
      <c r="AK1072">
        <v>3190</v>
      </c>
      <c r="AL1072" t="str">
        <f t="shared" si="22"/>
        <v>Delft Westland Oostland</v>
      </c>
      <c r="AM1072" t="s">
        <v>2066</v>
      </c>
      <c r="AN1072" t="s">
        <v>2535</v>
      </c>
    </row>
    <row r="1073" spans="34:40" ht="11.25" customHeight="1" hidden="1">
      <c r="AH1073">
        <v>650</v>
      </c>
      <c r="AI1073">
        <v>8396</v>
      </c>
      <c r="AJ1073" t="s">
        <v>2099</v>
      </c>
      <c r="AK1073">
        <v>3250</v>
      </c>
      <c r="AL1073" t="str">
        <f t="shared" si="22"/>
        <v>Zeeland</v>
      </c>
      <c r="AM1073" t="s">
        <v>265</v>
      </c>
      <c r="AN1073" t="s">
        <v>2325</v>
      </c>
    </row>
    <row r="1074" spans="34:40" ht="11.25" customHeight="1" hidden="1">
      <c r="AH1074">
        <v>650</v>
      </c>
      <c r="AI1074">
        <v>8397</v>
      </c>
      <c r="AJ1074" t="s">
        <v>24</v>
      </c>
      <c r="AK1074">
        <v>3180</v>
      </c>
      <c r="AL1074" t="str">
        <f t="shared" si="22"/>
        <v>Haaglanden</v>
      </c>
      <c r="AM1074" t="s">
        <v>266</v>
      </c>
      <c r="AN1074" t="s">
        <v>2323</v>
      </c>
    </row>
    <row r="1075" spans="34:40" ht="11.25" customHeight="1" hidden="1">
      <c r="AH1075">
        <v>650</v>
      </c>
      <c r="AI1075">
        <v>8398</v>
      </c>
      <c r="AJ1075" t="s">
        <v>2099</v>
      </c>
      <c r="AK1075">
        <v>3210</v>
      </c>
      <c r="AL1075" t="str">
        <f t="shared" si="22"/>
        <v>Rotterdam</v>
      </c>
      <c r="AM1075" t="s">
        <v>267</v>
      </c>
      <c r="AN1075" t="s">
        <v>2350</v>
      </c>
    </row>
    <row r="1076" spans="34:40" ht="11.25" customHeight="1" hidden="1">
      <c r="AH1076">
        <v>650</v>
      </c>
      <c r="AI1076">
        <v>8399</v>
      </c>
      <c r="AJ1076" t="s">
        <v>2140</v>
      </c>
      <c r="AK1076">
        <v>3170</v>
      </c>
      <c r="AL1076" t="str">
        <f t="shared" si="22"/>
        <v>Zuid Holland Noord</v>
      </c>
      <c r="AM1076" t="s">
        <v>148</v>
      </c>
      <c r="AN1076" t="s">
        <v>1853</v>
      </c>
    </row>
    <row r="1077" spans="34:40" ht="11.25" customHeight="1" hidden="1">
      <c r="AH1077">
        <v>650</v>
      </c>
      <c r="AI1077">
        <v>8400</v>
      </c>
      <c r="AJ1077" t="s">
        <v>2140</v>
      </c>
      <c r="AK1077">
        <v>3070</v>
      </c>
      <c r="AL1077" t="str">
        <f t="shared" si="22"/>
        <v>Arnhem</v>
      </c>
      <c r="AM1077" t="s">
        <v>268</v>
      </c>
      <c r="AN1077" t="s">
        <v>1789</v>
      </c>
    </row>
    <row r="1078" spans="34:40" ht="11.25" customHeight="1" hidden="1">
      <c r="AH1078">
        <v>650</v>
      </c>
      <c r="AI1078">
        <v>8401</v>
      </c>
      <c r="AJ1078" t="s">
        <v>2116</v>
      </c>
      <c r="AK1078">
        <v>3140</v>
      </c>
      <c r="AL1078" t="str">
        <f t="shared" si="22"/>
        <v>Zaanstreek/Waterland</v>
      </c>
      <c r="AM1078" t="s">
        <v>105</v>
      </c>
      <c r="AN1078" t="s">
        <v>2424</v>
      </c>
    </row>
    <row r="1079" spans="34:40" ht="11.25" customHeight="1" hidden="1">
      <c r="AH1079">
        <v>650</v>
      </c>
      <c r="AI1079">
        <v>8402</v>
      </c>
      <c r="AJ1079" t="s">
        <v>24</v>
      </c>
      <c r="AK1079">
        <v>3210</v>
      </c>
      <c r="AL1079" t="str">
        <f t="shared" si="22"/>
        <v>Rotterdam</v>
      </c>
      <c r="AM1079" t="s">
        <v>269</v>
      </c>
      <c r="AN1079" t="s">
        <v>2350</v>
      </c>
    </row>
    <row r="1080" spans="34:40" ht="11.25" customHeight="1" hidden="1">
      <c r="AH1080">
        <v>650</v>
      </c>
      <c r="AI1080">
        <v>8403</v>
      </c>
      <c r="AJ1080" t="s">
        <v>2248</v>
      </c>
      <c r="AK1080">
        <v>3230</v>
      </c>
      <c r="AL1080" t="str">
        <f t="shared" si="22"/>
        <v>Zuid-Hollandse Eilanden</v>
      </c>
      <c r="AM1080" t="s">
        <v>270</v>
      </c>
      <c r="AN1080" t="s">
        <v>2404</v>
      </c>
    </row>
    <row r="1081" spans="34:40" ht="11.25" customHeight="1" hidden="1">
      <c r="AH1081">
        <v>650</v>
      </c>
      <c r="AI1081">
        <v>8404</v>
      </c>
      <c r="AJ1081" t="s">
        <v>2123</v>
      </c>
      <c r="AK1081">
        <v>3160</v>
      </c>
      <c r="AL1081" t="str">
        <f t="shared" si="22"/>
        <v>Amstelland En De Meerlanden</v>
      </c>
      <c r="AM1081" t="s">
        <v>271</v>
      </c>
      <c r="AN1081" t="s">
        <v>2297</v>
      </c>
    </row>
    <row r="1082" spans="34:40" ht="11.25" customHeight="1" hidden="1">
      <c r="AH1082">
        <v>650</v>
      </c>
      <c r="AI1082">
        <v>8405</v>
      </c>
      <c r="AJ1082" t="s">
        <v>2130</v>
      </c>
      <c r="AK1082">
        <v>3090</v>
      </c>
      <c r="AL1082" t="str">
        <f t="shared" si="22"/>
        <v>Utrecht</v>
      </c>
      <c r="AM1082" t="s">
        <v>272</v>
      </c>
      <c r="AN1082" t="s">
        <v>2348</v>
      </c>
    </row>
    <row r="1083" spans="34:40" ht="11.25" customHeight="1" hidden="1">
      <c r="AH1083">
        <v>650</v>
      </c>
      <c r="AI1083">
        <v>8406</v>
      </c>
      <c r="AJ1083" t="s">
        <v>2248</v>
      </c>
      <c r="AK1083">
        <v>3240</v>
      </c>
      <c r="AL1083" t="str">
        <f t="shared" si="22"/>
        <v>Waardenland</v>
      </c>
      <c r="AM1083" t="s">
        <v>273</v>
      </c>
      <c r="AN1083" t="s">
        <v>1669</v>
      </c>
    </row>
    <row r="1084" spans="34:40" ht="11.25" customHeight="1" hidden="1">
      <c r="AH1084">
        <v>650</v>
      </c>
      <c r="AI1084">
        <v>8407</v>
      </c>
      <c r="AJ1084" t="s">
        <v>2175</v>
      </c>
      <c r="AK1084">
        <v>3130</v>
      </c>
      <c r="AL1084" t="str">
        <f t="shared" si="22"/>
        <v>Kennemerland</v>
      </c>
      <c r="AM1084" t="s">
        <v>274</v>
      </c>
      <c r="AN1084" t="s">
        <v>1653</v>
      </c>
    </row>
    <row r="1085" spans="34:40" ht="11.25" customHeight="1" hidden="1">
      <c r="AH1085">
        <v>650</v>
      </c>
      <c r="AI1085">
        <v>8408</v>
      </c>
      <c r="AJ1085" t="s">
        <v>18</v>
      </c>
      <c r="AK1085">
        <v>3010</v>
      </c>
      <c r="AL1085" t="str">
        <f t="shared" si="22"/>
        <v>Groningen</v>
      </c>
      <c r="AM1085" t="s">
        <v>691</v>
      </c>
      <c r="AN1085" t="s">
        <v>2453</v>
      </c>
    </row>
    <row r="1086" spans="34:40" ht="11.25" customHeight="1" hidden="1">
      <c r="AH1086">
        <v>650</v>
      </c>
      <c r="AI1086">
        <v>8409</v>
      </c>
      <c r="AJ1086" t="s">
        <v>2113</v>
      </c>
      <c r="AK1086">
        <v>3300</v>
      </c>
      <c r="AL1086" t="str">
        <f t="shared" si="22"/>
        <v>Noord-Limburg</v>
      </c>
      <c r="AM1086" t="s">
        <v>275</v>
      </c>
      <c r="AN1086" t="s">
        <v>1750</v>
      </c>
    </row>
    <row r="1087" spans="34:40" ht="11.25" customHeight="1" hidden="1">
      <c r="AH1087">
        <v>650</v>
      </c>
      <c r="AI1087">
        <v>8410</v>
      </c>
      <c r="AJ1087" t="s">
        <v>2175</v>
      </c>
      <c r="AK1087">
        <v>3070</v>
      </c>
      <c r="AL1087" t="str">
        <f t="shared" si="22"/>
        <v>Arnhem</v>
      </c>
      <c r="AM1087" t="s">
        <v>276</v>
      </c>
      <c r="AN1087" t="s">
        <v>2283</v>
      </c>
    </row>
    <row r="1088" spans="34:40" ht="11.25" customHeight="1" hidden="1">
      <c r="AH1088">
        <v>650</v>
      </c>
      <c r="AI1088">
        <v>8411</v>
      </c>
      <c r="AJ1088" t="s">
        <v>2102</v>
      </c>
      <c r="AK1088">
        <v>3170</v>
      </c>
      <c r="AL1088" t="str">
        <f t="shared" si="22"/>
        <v>Zuid Holland Noord</v>
      </c>
      <c r="AM1088" t="s">
        <v>277</v>
      </c>
      <c r="AN1088" t="s">
        <v>1659</v>
      </c>
    </row>
    <row r="1089" spans="34:40" ht="11.25" customHeight="1" hidden="1">
      <c r="AH1089">
        <v>650</v>
      </c>
      <c r="AI1089">
        <v>8412</v>
      </c>
      <c r="AJ1089" t="s">
        <v>2099</v>
      </c>
      <c r="AK1089">
        <v>3260</v>
      </c>
      <c r="AL1089" t="str">
        <f t="shared" si="22"/>
        <v>West-Brabant</v>
      </c>
      <c r="AM1089" t="s">
        <v>278</v>
      </c>
      <c r="AN1089" t="s">
        <v>1690</v>
      </c>
    </row>
    <row r="1090" spans="34:40" ht="11.25" customHeight="1" hidden="1">
      <c r="AH1090">
        <v>650</v>
      </c>
      <c r="AI1090">
        <v>8413</v>
      </c>
      <c r="AJ1090" t="s">
        <v>2248</v>
      </c>
      <c r="AK1090">
        <v>3100</v>
      </c>
      <c r="AL1090" t="str">
        <f t="shared" si="22"/>
        <v>Flevoland</v>
      </c>
      <c r="AM1090" t="s">
        <v>1629</v>
      </c>
      <c r="AN1090" t="s">
        <v>1778</v>
      </c>
    </row>
    <row r="1091" spans="34:40" ht="11.25" customHeight="1" hidden="1">
      <c r="AH1091">
        <v>650</v>
      </c>
      <c r="AI1091">
        <v>8414</v>
      </c>
      <c r="AJ1091" t="s">
        <v>2202</v>
      </c>
      <c r="AK1091">
        <v>3310</v>
      </c>
      <c r="AL1091" t="str">
        <f t="shared" si="22"/>
        <v>Zuid-Limburg</v>
      </c>
      <c r="AM1091" t="s">
        <v>279</v>
      </c>
      <c r="AN1091" t="s">
        <v>2531</v>
      </c>
    </row>
    <row r="1092" spans="34:40" ht="11.25" customHeight="1" hidden="1">
      <c r="AH1092">
        <v>650</v>
      </c>
      <c r="AI1092">
        <v>8415</v>
      </c>
      <c r="AJ1092" t="s">
        <v>2175</v>
      </c>
      <c r="AK1092">
        <v>3070</v>
      </c>
      <c r="AL1092" t="str">
        <f t="shared" si="22"/>
        <v>Arnhem</v>
      </c>
      <c r="AM1092" t="s">
        <v>280</v>
      </c>
      <c r="AN1092" t="s">
        <v>1774</v>
      </c>
    </row>
    <row r="1093" spans="34:40" ht="11.25" customHeight="1" hidden="1">
      <c r="AH1093">
        <v>650</v>
      </c>
      <c r="AI1093">
        <v>8416</v>
      </c>
      <c r="AJ1093" t="s">
        <v>20</v>
      </c>
      <c r="AK1093">
        <v>3300</v>
      </c>
      <c r="AL1093" t="str">
        <f aca="true" t="shared" si="23" ref="AL1093:AL1156">VLOOKUP(AK1093,$AP$4:$AQ$35,2,FALSE)</f>
        <v>Noord-Limburg</v>
      </c>
      <c r="AM1093" t="s">
        <v>1537</v>
      </c>
      <c r="AN1093" t="s">
        <v>2347</v>
      </c>
    </row>
    <row r="1094" spans="34:40" ht="11.25" customHeight="1" hidden="1">
      <c r="AH1094">
        <v>650</v>
      </c>
      <c r="AI1094">
        <v>8417</v>
      </c>
      <c r="AJ1094" t="s">
        <v>2140</v>
      </c>
      <c r="AK1094">
        <v>3010</v>
      </c>
      <c r="AL1094" t="str">
        <f t="shared" si="23"/>
        <v>Groningen</v>
      </c>
      <c r="AM1094" t="s">
        <v>281</v>
      </c>
      <c r="AN1094" t="s">
        <v>2375</v>
      </c>
    </row>
    <row r="1095" spans="34:40" ht="11.25" customHeight="1" hidden="1">
      <c r="AH1095">
        <v>650</v>
      </c>
      <c r="AI1095">
        <v>8418</v>
      </c>
      <c r="AJ1095" t="s">
        <v>18</v>
      </c>
      <c r="AK1095">
        <v>3180</v>
      </c>
      <c r="AL1095" t="str">
        <f t="shared" si="23"/>
        <v>Haaglanden</v>
      </c>
      <c r="AM1095" t="s">
        <v>282</v>
      </c>
      <c r="AN1095" t="s">
        <v>2323</v>
      </c>
    </row>
    <row r="1096" spans="34:40" ht="11.25" customHeight="1" hidden="1">
      <c r="AH1096">
        <v>650</v>
      </c>
      <c r="AI1096">
        <v>8419</v>
      </c>
      <c r="AJ1096" t="s">
        <v>2109</v>
      </c>
      <c r="AK1096">
        <v>3020</v>
      </c>
      <c r="AL1096" t="str">
        <f t="shared" si="23"/>
        <v>Friesland</v>
      </c>
      <c r="AM1096" t="s">
        <v>283</v>
      </c>
      <c r="AN1096" t="s">
        <v>2548</v>
      </c>
    </row>
    <row r="1097" spans="34:40" ht="11.25" customHeight="1" hidden="1">
      <c r="AH1097">
        <v>650</v>
      </c>
      <c r="AI1097">
        <v>8420</v>
      </c>
      <c r="AJ1097" t="s">
        <v>2116</v>
      </c>
      <c r="AK1097">
        <v>3150</v>
      </c>
      <c r="AL1097" t="str">
        <f t="shared" si="23"/>
        <v>Amsterdam</v>
      </c>
      <c r="AM1097" t="s">
        <v>284</v>
      </c>
      <c r="AN1097" t="s">
        <v>2371</v>
      </c>
    </row>
    <row r="1098" spans="34:40" ht="11.25" customHeight="1" hidden="1">
      <c r="AH1098">
        <v>650</v>
      </c>
      <c r="AI1098">
        <v>8421</v>
      </c>
      <c r="AJ1098" t="s">
        <v>16</v>
      </c>
      <c r="AK1098">
        <v>3150</v>
      </c>
      <c r="AL1098" t="str">
        <f t="shared" si="23"/>
        <v>Amsterdam</v>
      </c>
      <c r="AM1098" t="s">
        <v>285</v>
      </c>
      <c r="AN1098" t="s">
        <v>2371</v>
      </c>
    </row>
    <row r="1099" spans="34:40" ht="11.25" customHeight="1" hidden="1">
      <c r="AH1099">
        <v>650</v>
      </c>
      <c r="AI1099">
        <v>8422</v>
      </c>
      <c r="AJ1099" t="s">
        <v>2116</v>
      </c>
      <c r="AK1099">
        <v>3150</v>
      </c>
      <c r="AL1099" t="str">
        <f t="shared" si="23"/>
        <v>Amsterdam</v>
      </c>
      <c r="AM1099" t="s">
        <v>286</v>
      </c>
      <c r="AN1099" t="s">
        <v>2311</v>
      </c>
    </row>
    <row r="1100" spans="34:40" ht="11.25" customHeight="1" hidden="1">
      <c r="AH1100">
        <v>650</v>
      </c>
      <c r="AI1100">
        <v>8423</v>
      </c>
      <c r="AJ1100" t="s">
        <v>2116</v>
      </c>
      <c r="AK1100">
        <v>3150</v>
      </c>
      <c r="AL1100" t="str">
        <f t="shared" si="23"/>
        <v>Amsterdam</v>
      </c>
      <c r="AM1100" t="s">
        <v>287</v>
      </c>
      <c r="AN1100" t="s">
        <v>2371</v>
      </c>
    </row>
    <row r="1101" spans="34:40" ht="11.25" customHeight="1" hidden="1">
      <c r="AH1101">
        <v>650</v>
      </c>
      <c r="AI1101">
        <v>8424</v>
      </c>
      <c r="AJ1101" t="s">
        <v>2116</v>
      </c>
      <c r="AK1101">
        <v>3150</v>
      </c>
      <c r="AL1101" t="str">
        <f t="shared" si="23"/>
        <v>Amsterdam</v>
      </c>
      <c r="AM1101" t="s">
        <v>288</v>
      </c>
      <c r="AN1101" t="s">
        <v>2371</v>
      </c>
    </row>
    <row r="1102" spans="34:40" ht="11.25" customHeight="1" hidden="1">
      <c r="AH1102">
        <v>650</v>
      </c>
      <c r="AI1102">
        <v>8425</v>
      </c>
      <c r="AJ1102" t="s">
        <v>16</v>
      </c>
      <c r="AK1102">
        <v>3150</v>
      </c>
      <c r="AL1102" t="str">
        <f t="shared" si="23"/>
        <v>Amsterdam</v>
      </c>
      <c r="AM1102" t="s">
        <v>289</v>
      </c>
      <c r="AN1102" t="s">
        <v>331</v>
      </c>
    </row>
    <row r="1103" spans="34:40" ht="11.25" customHeight="1" hidden="1">
      <c r="AH1103">
        <v>650</v>
      </c>
      <c r="AI1103">
        <v>8426</v>
      </c>
      <c r="AJ1103" t="s">
        <v>2116</v>
      </c>
      <c r="AK1103">
        <v>3150</v>
      </c>
      <c r="AL1103" t="str">
        <f t="shared" si="23"/>
        <v>Amsterdam</v>
      </c>
      <c r="AM1103" t="s">
        <v>290</v>
      </c>
      <c r="AN1103" t="s">
        <v>2410</v>
      </c>
    </row>
    <row r="1104" spans="34:40" ht="11.25" customHeight="1" hidden="1">
      <c r="AH1104">
        <v>650</v>
      </c>
      <c r="AI1104">
        <v>8427</v>
      </c>
      <c r="AJ1104" t="s">
        <v>2118</v>
      </c>
      <c r="AK1104">
        <v>3130</v>
      </c>
      <c r="AL1104" t="str">
        <f t="shared" si="23"/>
        <v>Kennemerland</v>
      </c>
      <c r="AM1104" t="s">
        <v>291</v>
      </c>
      <c r="AN1104" t="s">
        <v>2539</v>
      </c>
    </row>
    <row r="1105" spans="34:40" ht="11.25" customHeight="1" hidden="1">
      <c r="AH1105">
        <v>650</v>
      </c>
      <c r="AI1105">
        <v>8428</v>
      </c>
      <c r="AJ1105" t="s">
        <v>24</v>
      </c>
      <c r="AK1105">
        <v>3290</v>
      </c>
      <c r="AL1105" t="str">
        <f t="shared" si="23"/>
        <v>Zuidoost-Brabant</v>
      </c>
      <c r="AM1105" t="s">
        <v>292</v>
      </c>
      <c r="AN1105" t="s">
        <v>1750</v>
      </c>
    </row>
    <row r="1106" spans="34:40" ht="11.25" customHeight="1" hidden="1">
      <c r="AH1106">
        <v>650</v>
      </c>
      <c r="AI1106">
        <v>8429</v>
      </c>
      <c r="AJ1106" t="s">
        <v>20</v>
      </c>
      <c r="AK1106">
        <v>3030</v>
      </c>
      <c r="AL1106" t="str">
        <f t="shared" si="23"/>
        <v>Drenthe</v>
      </c>
      <c r="AM1106" t="s">
        <v>293</v>
      </c>
      <c r="AN1106" t="s">
        <v>2415</v>
      </c>
    </row>
    <row r="1107" spans="34:40" ht="11.25" customHeight="1" hidden="1">
      <c r="AH1107">
        <v>650</v>
      </c>
      <c r="AI1107">
        <v>8430</v>
      </c>
      <c r="AJ1107" t="s">
        <v>2202</v>
      </c>
      <c r="AK1107">
        <v>3040</v>
      </c>
      <c r="AL1107" t="str">
        <f t="shared" si="23"/>
        <v>Zwolle</v>
      </c>
      <c r="AM1107" t="s">
        <v>294</v>
      </c>
      <c r="AN1107" t="s">
        <v>2573</v>
      </c>
    </row>
    <row r="1108" spans="34:40" ht="11.25" customHeight="1" hidden="1">
      <c r="AH1108">
        <v>650</v>
      </c>
      <c r="AI1108">
        <v>8431</v>
      </c>
      <c r="AJ1108" t="s">
        <v>2226</v>
      </c>
      <c r="AK1108">
        <v>3090</v>
      </c>
      <c r="AL1108" t="str">
        <f t="shared" si="23"/>
        <v>Utrecht</v>
      </c>
      <c r="AM1108" t="s">
        <v>295</v>
      </c>
      <c r="AN1108" t="s">
        <v>2334</v>
      </c>
    </row>
    <row r="1109" spans="34:40" ht="11.25" customHeight="1" hidden="1">
      <c r="AH1109">
        <v>650</v>
      </c>
      <c r="AI1109">
        <v>3046</v>
      </c>
      <c r="AJ1109" t="s">
        <v>2175</v>
      </c>
      <c r="AK1109">
        <v>3250</v>
      </c>
      <c r="AL1109" t="str">
        <f t="shared" si="23"/>
        <v>Zeeland</v>
      </c>
      <c r="AM1109" t="s">
        <v>296</v>
      </c>
      <c r="AN1109" t="s">
        <v>2405</v>
      </c>
    </row>
    <row r="1110" spans="34:40" ht="11.25" customHeight="1" hidden="1">
      <c r="AH1110">
        <v>650</v>
      </c>
      <c r="AI1110">
        <v>8432</v>
      </c>
      <c r="AJ1110" t="s">
        <v>2175</v>
      </c>
      <c r="AK1110">
        <v>3250</v>
      </c>
      <c r="AL1110" t="str">
        <f t="shared" si="23"/>
        <v>Zeeland</v>
      </c>
      <c r="AM1110" t="s">
        <v>2093</v>
      </c>
      <c r="AN1110" t="s">
        <v>1827</v>
      </c>
    </row>
    <row r="1111" spans="34:40" ht="11.25" customHeight="1" hidden="1">
      <c r="AH1111">
        <v>650</v>
      </c>
      <c r="AI1111">
        <v>8433</v>
      </c>
      <c r="AJ1111" t="s">
        <v>24</v>
      </c>
      <c r="AK1111">
        <v>3070</v>
      </c>
      <c r="AL1111" t="str">
        <f t="shared" si="23"/>
        <v>Arnhem</v>
      </c>
      <c r="AM1111" t="s">
        <v>1907</v>
      </c>
      <c r="AN1111" t="s">
        <v>2571</v>
      </c>
    </row>
    <row r="1112" spans="34:40" ht="11.25" customHeight="1" hidden="1">
      <c r="AH1112">
        <v>650</v>
      </c>
      <c r="AI1112">
        <v>8434</v>
      </c>
      <c r="AJ1112" t="s">
        <v>2123</v>
      </c>
      <c r="AK1112">
        <v>3280</v>
      </c>
      <c r="AL1112" t="str">
        <f t="shared" si="23"/>
        <v>Noordoost-Brabant</v>
      </c>
      <c r="AM1112" t="s">
        <v>201</v>
      </c>
      <c r="AN1112" t="s">
        <v>2529</v>
      </c>
    </row>
    <row r="1113" spans="34:40" ht="11.25" customHeight="1" hidden="1">
      <c r="AH1113">
        <v>650</v>
      </c>
      <c r="AI1113">
        <v>8435</v>
      </c>
      <c r="AJ1113" t="s">
        <v>2226</v>
      </c>
      <c r="AK1113">
        <v>3090</v>
      </c>
      <c r="AL1113" t="str">
        <f t="shared" si="23"/>
        <v>Utrecht</v>
      </c>
      <c r="AM1113" t="s">
        <v>297</v>
      </c>
      <c r="AN1113" t="s">
        <v>1773</v>
      </c>
    </row>
    <row r="1114" spans="34:40" ht="11.25" customHeight="1" hidden="1">
      <c r="AH1114">
        <v>650</v>
      </c>
      <c r="AI1114">
        <v>8436</v>
      </c>
      <c r="AJ1114" t="s">
        <v>2226</v>
      </c>
      <c r="AK1114">
        <v>3110</v>
      </c>
      <c r="AL1114" t="str">
        <f t="shared" si="23"/>
        <v>'T Gooi</v>
      </c>
      <c r="AM1114" t="s">
        <v>298</v>
      </c>
      <c r="AN1114" t="s">
        <v>2410</v>
      </c>
    </row>
    <row r="1115" spans="34:40" ht="11.25" customHeight="1" hidden="1">
      <c r="AH1115">
        <v>650</v>
      </c>
      <c r="AI1115">
        <v>8437</v>
      </c>
      <c r="AJ1115" t="s">
        <v>2193</v>
      </c>
      <c r="AK1115">
        <v>3080</v>
      </c>
      <c r="AL1115" t="str">
        <f t="shared" si="23"/>
        <v>Nijmegen</v>
      </c>
      <c r="AM1115" t="s">
        <v>299</v>
      </c>
      <c r="AN1115" t="s">
        <v>1735</v>
      </c>
    </row>
    <row r="1116" spans="34:40" ht="11.25" customHeight="1" hidden="1">
      <c r="AH1116">
        <v>650</v>
      </c>
      <c r="AI1116">
        <v>8438</v>
      </c>
      <c r="AJ1116" t="s">
        <v>2099</v>
      </c>
      <c r="AK1116">
        <v>3290</v>
      </c>
      <c r="AL1116" t="str">
        <f t="shared" si="23"/>
        <v>Zuidoost-Brabant</v>
      </c>
      <c r="AM1116" t="s">
        <v>1026</v>
      </c>
      <c r="AN1116" t="s">
        <v>2408</v>
      </c>
    </row>
    <row r="1117" spans="34:40" ht="11.25" customHeight="1" hidden="1">
      <c r="AH1117">
        <v>650</v>
      </c>
      <c r="AI1117">
        <v>8439</v>
      </c>
      <c r="AJ1117" t="s">
        <v>14</v>
      </c>
      <c r="AK1117">
        <v>3080</v>
      </c>
      <c r="AL1117" t="str">
        <f t="shared" si="23"/>
        <v>Nijmegen</v>
      </c>
      <c r="AM1117" t="s">
        <v>1027</v>
      </c>
      <c r="AN1117" t="s">
        <v>2430</v>
      </c>
    </row>
    <row r="1118" spans="34:40" ht="11.25" customHeight="1" hidden="1">
      <c r="AH1118">
        <v>650</v>
      </c>
      <c r="AI1118">
        <v>8440</v>
      </c>
      <c r="AJ1118" t="s">
        <v>20</v>
      </c>
      <c r="AK1118">
        <v>3200</v>
      </c>
      <c r="AL1118" t="str">
        <f t="shared" si="23"/>
        <v>Midden-Holland</v>
      </c>
      <c r="AM1118" t="s">
        <v>1028</v>
      </c>
      <c r="AN1118" t="s">
        <v>2327</v>
      </c>
    </row>
    <row r="1119" spans="34:40" ht="11.25" customHeight="1" hidden="1">
      <c r="AH1119">
        <v>650</v>
      </c>
      <c r="AI1119">
        <v>8441</v>
      </c>
      <c r="AJ1119" t="s">
        <v>20</v>
      </c>
      <c r="AK1119">
        <v>3240</v>
      </c>
      <c r="AL1119" t="str">
        <f t="shared" si="23"/>
        <v>Waardenland</v>
      </c>
      <c r="AM1119" t="s">
        <v>1029</v>
      </c>
      <c r="AN1119" t="s">
        <v>1117</v>
      </c>
    </row>
    <row r="1120" spans="34:40" ht="11.25" customHeight="1" hidden="1">
      <c r="AH1120">
        <v>650</v>
      </c>
      <c r="AI1120">
        <v>8442</v>
      </c>
      <c r="AJ1120" t="s">
        <v>2111</v>
      </c>
      <c r="AK1120">
        <v>3300</v>
      </c>
      <c r="AL1120" t="str">
        <f t="shared" si="23"/>
        <v>Noord-Limburg</v>
      </c>
      <c r="AM1120" t="s">
        <v>1030</v>
      </c>
      <c r="AN1120" t="s">
        <v>1841</v>
      </c>
    </row>
    <row r="1121" spans="34:40" ht="11.25" customHeight="1" hidden="1">
      <c r="AH1121">
        <v>650</v>
      </c>
      <c r="AI1121">
        <v>8443</v>
      </c>
      <c r="AJ1121" t="s">
        <v>2130</v>
      </c>
      <c r="AK1121">
        <v>3250</v>
      </c>
      <c r="AL1121" t="str">
        <f t="shared" si="23"/>
        <v>Zeeland</v>
      </c>
      <c r="AM1121" t="s">
        <v>1031</v>
      </c>
      <c r="AN1121" t="s">
        <v>1751</v>
      </c>
    </row>
    <row r="1122" spans="34:40" ht="11.25" customHeight="1" hidden="1">
      <c r="AH1122">
        <v>650</v>
      </c>
      <c r="AI1122">
        <v>8444</v>
      </c>
      <c r="AJ1122" t="s">
        <v>2123</v>
      </c>
      <c r="AK1122">
        <v>3260</v>
      </c>
      <c r="AL1122" t="str">
        <f t="shared" si="23"/>
        <v>West-Brabant</v>
      </c>
      <c r="AM1122" t="s">
        <v>1032</v>
      </c>
      <c r="AN1122" t="s">
        <v>1118</v>
      </c>
    </row>
    <row r="1123" spans="34:40" ht="11.25" customHeight="1" hidden="1">
      <c r="AH1123">
        <v>650</v>
      </c>
      <c r="AI1123">
        <v>8446</v>
      </c>
      <c r="AJ1123" t="s">
        <v>2116</v>
      </c>
      <c r="AK1123">
        <v>3040</v>
      </c>
      <c r="AL1123" t="str">
        <f t="shared" si="23"/>
        <v>Zwolle</v>
      </c>
      <c r="AM1123" t="s">
        <v>1033</v>
      </c>
      <c r="AN1123" t="s">
        <v>2379</v>
      </c>
    </row>
    <row r="1124" spans="34:40" ht="11.25" customHeight="1" hidden="1">
      <c r="AH1124">
        <v>650</v>
      </c>
      <c r="AI1124">
        <v>8447</v>
      </c>
      <c r="AJ1124" t="s">
        <v>2116</v>
      </c>
      <c r="AK1124">
        <v>3290</v>
      </c>
      <c r="AL1124" t="str">
        <f t="shared" si="23"/>
        <v>Zuidoost-Brabant</v>
      </c>
      <c r="AM1124" t="s">
        <v>1034</v>
      </c>
      <c r="AN1124" t="s">
        <v>2408</v>
      </c>
    </row>
    <row r="1125" spans="34:40" ht="11.25" customHeight="1" hidden="1">
      <c r="AH1125">
        <v>650</v>
      </c>
      <c r="AI1125">
        <v>8448</v>
      </c>
      <c r="AJ1125" t="s">
        <v>2116</v>
      </c>
      <c r="AK1125">
        <v>3010</v>
      </c>
      <c r="AL1125" t="str">
        <f t="shared" si="23"/>
        <v>Groningen</v>
      </c>
      <c r="AM1125" t="s">
        <v>1035</v>
      </c>
      <c r="AN1125" t="s">
        <v>2375</v>
      </c>
    </row>
    <row r="1126" spans="34:40" ht="11.25" customHeight="1" hidden="1">
      <c r="AH1126">
        <v>650</v>
      </c>
      <c r="AI1126">
        <v>8449</v>
      </c>
      <c r="AJ1126" t="s">
        <v>2116</v>
      </c>
      <c r="AK1126">
        <v>3190</v>
      </c>
      <c r="AL1126" t="str">
        <f t="shared" si="23"/>
        <v>Delft Westland Oostland</v>
      </c>
      <c r="AM1126" t="s">
        <v>1036</v>
      </c>
      <c r="AN1126" t="s">
        <v>2535</v>
      </c>
    </row>
    <row r="1127" spans="34:40" ht="11.25" customHeight="1" hidden="1">
      <c r="AH1127">
        <v>650</v>
      </c>
      <c r="AI1127">
        <v>8450</v>
      </c>
      <c r="AJ1127" t="s">
        <v>22</v>
      </c>
      <c r="AK1127">
        <v>3010</v>
      </c>
      <c r="AL1127" t="str">
        <f t="shared" si="23"/>
        <v>Groningen</v>
      </c>
      <c r="AM1127" t="s">
        <v>1037</v>
      </c>
      <c r="AN1127" t="s">
        <v>2453</v>
      </c>
    </row>
    <row r="1128" spans="34:40" ht="11.25" customHeight="1" hidden="1">
      <c r="AH1128">
        <v>650</v>
      </c>
      <c r="AI1128">
        <v>8451</v>
      </c>
      <c r="AJ1128" t="s">
        <v>2120</v>
      </c>
      <c r="AK1128">
        <v>3040</v>
      </c>
      <c r="AL1128" t="str">
        <f t="shared" si="23"/>
        <v>Zwolle</v>
      </c>
      <c r="AM1128" t="s">
        <v>1038</v>
      </c>
      <c r="AN1128" t="s">
        <v>2409</v>
      </c>
    </row>
    <row r="1129" spans="34:40" ht="11.25" customHeight="1" hidden="1">
      <c r="AH1129">
        <v>650</v>
      </c>
      <c r="AI1129">
        <v>8452</v>
      </c>
      <c r="AJ1129" t="s">
        <v>14</v>
      </c>
      <c r="AK1129">
        <v>3061</v>
      </c>
      <c r="AL1129" t="str">
        <f t="shared" si="23"/>
        <v>Midden Ijssel</v>
      </c>
      <c r="AM1129" t="s">
        <v>1039</v>
      </c>
      <c r="AN1129" t="s">
        <v>2422</v>
      </c>
    </row>
    <row r="1130" spans="34:40" ht="11.25" customHeight="1" hidden="1">
      <c r="AH1130">
        <v>650</v>
      </c>
      <c r="AI1130">
        <v>8453</v>
      </c>
      <c r="AJ1130" t="s">
        <v>20</v>
      </c>
      <c r="AK1130">
        <v>3260</v>
      </c>
      <c r="AL1130" t="str">
        <f t="shared" si="23"/>
        <v>West-Brabant</v>
      </c>
      <c r="AM1130" t="s">
        <v>1040</v>
      </c>
      <c r="AN1130" t="s">
        <v>2296</v>
      </c>
    </row>
    <row r="1131" spans="34:40" ht="11.25" customHeight="1" hidden="1">
      <c r="AH1131">
        <v>650</v>
      </c>
      <c r="AI1131">
        <v>8454</v>
      </c>
      <c r="AJ1131" t="s">
        <v>2102</v>
      </c>
      <c r="AK1131">
        <v>3070</v>
      </c>
      <c r="AL1131" t="str">
        <f t="shared" si="23"/>
        <v>Arnhem</v>
      </c>
      <c r="AM1131" t="s">
        <v>1041</v>
      </c>
      <c r="AN1131" t="s">
        <v>2283</v>
      </c>
    </row>
    <row r="1132" spans="34:40" ht="11.25" customHeight="1" hidden="1">
      <c r="AH1132">
        <v>650</v>
      </c>
      <c r="AI1132">
        <v>8455</v>
      </c>
      <c r="AJ1132" t="s">
        <v>20</v>
      </c>
      <c r="AK1132">
        <v>3150</v>
      </c>
      <c r="AL1132" t="str">
        <f t="shared" si="23"/>
        <v>Amsterdam</v>
      </c>
      <c r="AM1132" t="s">
        <v>1042</v>
      </c>
      <c r="AN1132" t="s">
        <v>2371</v>
      </c>
    </row>
    <row r="1133" spans="34:40" ht="11.25" customHeight="1" hidden="1">
      <c r="AH1133">
        <v>650</v>
      </c>
      <c r="AI1133">
        <v>8456</v>
      </c>
      <c r="AJ1133" t="s">
        <v>2193</v>
      </c>
      <c r="AK1133">
        <v>3030</v>
      </c>
      <c r="AL1133" t="str">
        <f t="shared" si="23"/>
        <v>Drenthe</v>
      </c>
      <c r="AM1133" t="s">
        <v>1043</v>
      </c>
      <c r="AN1133" t="s">
        <v>1119</v>
      </c>
    </row>
    <row r="1134" spans="34:40" ht="11.25" customHeight="1" hidden="1">
      <c r="AH1134">
        <v>650</v>
      </c>
      <c r="AI1134">
        <v>8457</v>
      </c>
      <c r="AJ1134" t="s">
        <v>14</v>
      </c>
      <c r="AK1134">
        <v>3090</v>
      </c>
      <c r="AL1134" t="str">
        <f t="shared" si="23"/>
        <v>Utrecht</v>
      </c>
      <c r="AM1134" t="s">
        <v>1044</v>
      </c>
      <c r="AN1134" t="s">
        <v>2348</v>
      </c>
    </row>
    <row r="1135" spans="34:40" ht="11.25" customHeight="1" hidden="1">
      <c r="AH1135">
        <v>650</v>
      </c>
      <c r="AI1135">
        <v>8458</v>
      </c>
      <c r="AJ1135" t="s">
        <v>2111</v>
      </c>
      <c r="AK1135">
        <v>3010</v>
      </c>
      <c r="AL1135" t="str">
        <f t="shared" si="23"/>
        <v>Groningen</v>
      </c>
      <c r="AM1135" t="s">
        <v>1045</v>
      </c>
      <c r="AN1135" t="s">
        <v>2375</v>
      </c>
    </row>
    <row r="1136" spans="34:40" ht="11.25" customHeight="1" hidden="1">
      <c r="AH1136">
        <v>650</v>
      </c>
      <c r="AI1136">
        <v>8459</v>
      </c>
      <c r="AJ1136" t="s">
        <v>2226</v>
      </c>
      <c r="AK1136">
        <v>3180</v>
      </c>
      <c r="AL1136" t="str">
        <f t="shared" si="23"/>
        <v>Haaglanden</v>
      </c>
      <c r="AM1136" t="s">
        <v>1046</v>
      </c>
      <c r="AN1136" t="s">
        <v>2323</v>
      </c>
    </row>
    <row r="1137" spans="34:40" ht="11.25" customHeight="1" hidden="1">
      <c r="AH1137">
        <v>650</v>
      </c>
      <c r="AI1137">
        <v>8460</v>
      </c>
      <c r="AJ1137" t="s">
        <v>2123</v>
      </c>
      <c r="AK1137">
        <v>3150</v>
      </c>
      <c r="AL1137" t="str">
        <f t="shared" si="23"/>
        <v>Amsterdam</v>
      </c>
      <c r="AM1137" t="s">
        <v>1047</v>
      </c>
      <c r="AN1137" t="s">
        <v>2371</v>
      </c>
    </row>
    <row r="1138" spans="34:40" ht="11.25" customHeight="1" hidden="1">
      <c r="AH1138">
        <v>650</v>
      </c>
      <c r="AI1138">
        <v>8461</v>
      </c>
      <c r="AJ1138" t="s">
        <v>2109</v>
      </c>
      <c r="AK1138">
        <v>3030</v>
      </c>
      <c r="AL1138" t="str">
        <f t="shared" si="23"/>
        <v>Drenthe</v>
      </c>
      <c r="AM1138" t="s">
        <v>1048</v>
      </c>
      <c r="AN1138" t="s">
        <v>2415</v>
      </c>
    </row>
    <row r="1139" spans="34:40" ht="11.25" customHeight="1" hidden="1">
      <c r="AH1139">
        <v>650</v>
      </c>
      <c r="AI1139">
        <v>8462</v>
      </c>
      <c r="AJ1139" t="s">
        <v>2202</v>
      </c>
      <c r="AK1139">
        <v>3110</v>
      </c>
      <c r="AL1139" t="str">
        <f t="shared" si="23"/>
        <v>'T Gooi</v>
      </c>
      <c r="AM1139" t="s">
        <v>1049</v>
      </c>
      <c r="AN1139" t="s">
        <v>2475</v>
      </c>
    </row>
    <row r="1140" spans="34:40" ht="11.25" customHeight="1" hidden="1">
      <c r="AH1140">
        <v>650</v>
      </c>
      <c r="AI1140">
        <v>8463</v>
      </c>
      <c r="AJ1140" t="s">
        <v>2113</v>
      </c>
      <c r="AK1140">
        <v>3090</v>
      </c>
      <c r="AL1140" t="str">
        <f t="shared" si="23"/>
        <v>Utrecht</v>
      </c>
      <c r="AM1140" t="s">
        <v>1050</v>
      </c>
      <c r="AN1140" t="s">
        <v>320</v>
      </c>
    </row>
    <row r="1141" spans="34:40" ht="11.25" customHeight="1" hidden="1">
      <c r="AH1141">
        <v>650</v>
      </c>
      <c r="AI1141">
        <v>8464</v>
      </c>
      <c r="AJ1141" t="s">
        <v>24</v>
      </c>
      <c r="AK1141">
        <v>3010</v>
      </c>
      <c r="AL1141" t="str">
        <f t="shared" si="23"/>
        <v>Groningen</v>
      </c>
      <c r="AM1141" t="s">
        <v>1051</v>
      </c>
      <c r="AN1141" t="s">
        <v>2375</v>
      </c>
    </row>
    <row r="1142" spans="34:40" ht="11.25" customHeight="1" hidden="1">
      <c r="AH1142">
        <v>650</v>
      </c>
      <c r="AI1142">
        <v>8465</v>
      </c>
      <c r="AJ1142" t="s">
        <v>2113</v>
      </c>
      <c r="AK1142">
        <v>3090</v>
      </c>
      <c r="AL1142" t="str">
        <f t="shared" si="23"/>
        <v>Utrecht</v>
      </c>
      <c r="AM1142" t="s">
        <v>1052</v>
      </c>
      <c r="AN1142" t="s">
        <v>1840</v>
      </c>
    </row>
    <row r="1143" spans="34:40" ht="11.25" customHeight="1" hidden="1">
      <c r="AH1143">
        <v>650</v>
      </c>
      <c r="AI1143">
        <v>8466</v>
      </c>
      <c r="AJ1143" t="s">
        <v>2099</v>
      </c>
      <c r="AK1143">
        <v>3120</v>
      </c>
      <c r="AL1143" t="str">
        <f t="shared" si="23"/>
        <v>Noord-Holland Noord</v>
      </c>
      <c r="AM1143" t="s">
        <v>1053</v>
      </c>
      <c r="AN1143" t="s">
        <v>1767</v>
      </c>
    </row>
    <row r="1144" spans="34:40" ht="11.25" customHeight="1" hidden="1">
      <c r="AH1144">
        <v>650</v>
      </c>
      <c r="AI1144">
        <v>8467</v>
      </c>
      <c r="AJ1144" t="s">
        <v>24</v>
      </c>
      <c r="AK1144">
        <v>3170</v>
      </c>
      <c r="AL1144" t="str">
        <f t="shared" si="23"/>
        <v>Zuid Holland Noord</v>
      </c>
      <c r="AM1144" t="s">
        <v>1054</v>
      </c>
      <c r="AN1144" t="s">
        <v>2319</v>
      </c>
    </row>
    <row r="1145" spans="34:40" ht="11.25" customHeight="1" hidden="1">
      <c r="AH1145">
        <v>650</v>
      </c>
      <c r="AI1145">
        <v>8468</v>
      </c>
      <c r="AJ1145" t="s">
        <v>14</v>
      </c>
      <c r="AK1145">
        <v>3050</v>
      </c>
      <c r="AL1145" t="str">
        <f t="shared" si="23"/>
        <v>Twente</v>
      </c>
      <c r="AM1145" t="s">
        <v>1055</v>
      </c>
      <c r="AN1145" t="s">
        <v>1793</v>
      </c>
    </row>
    <row r="1146" spans="34:40" ht="11.25" customHeight="1" hidden="1">
      <c r="AH1146">
        <v>650</v>
      </c>
      <c r="AI1146">
        <v>8469</v>
      </c>
      <c r="AJ1146" t="s">
        <v>2120</v>
      </c>
      <c r="AK1146">
        <v>3230</v>
      </c>
      <c r="AL1146" t="str">
        <f t="shared" si="23"/>
        <v>Zuid-Hollandse Eilanden</v>
      </c>
      <c r="AM1146" t="s">
        <v>1056</v>
      </c>
      <c r="AN1146" t="s">
        <v>1856</v>
      </c>
    </row>
    <row r="1147" spans="34:40" ht="11.25" customHeight="1" hidden="1">
      <c r="AH1147">
        <v>650</v>
      </c>
      <c r="AI1147">
        <v>8470</v>
      </c>
      <c r="AJ1147" t="s">
        <v>2118</v>
      </c>
      <c r="AK1147">
        <v>3210</v>
      </c>
      <c r="AL1147" t="str">
        <f t="shared" si="23"/>
        <v>Rotterdam</v>
      </c>
      <c r="AM1147" t="s">
        <v>1057</v>
      </c>
      <c r="AN1147" t="s">
        <v>1657</v>
      </c>
    </row>
    <row r="1148" spans="34:40" ht="11.25" customHeight="1" hidden="1">
      <c r="AH1148">
        <v>650</v>
      </c>
      <c r="AI1148">
        <v>8471</v>
      </c>
      <c r="AJ1148" t="s">
        <v>2175</v>
      </c>
      <c r="AK1148">
        <v>3210</v>
      </c>
      <c r="AL1148" t="str">
        <f t="shared" si="23"/>
        <v>Rotterdam</v>
      </c>
      <c r="AM1148" t="s">
        <v>1058</v>
      </c>
      <c r="AN1148" t="s">
        <v>2350</v>
      </c>
    </row>
    <row r="1149" spans="34:40" ht="11.25" customHeight="1" hidden="1">
      <c r="AH1149">
        <v>650</v>
      </c>
      <c r="AI1149">
        <v>8472</v>
      </c>
      <c r="AJ1149" t="s">
        <v>2123</v>
      </c>
      <c r="AK1149">
        <v>3210</v>
      </c>
      <c r="AL1149" t="str">
        <f t="shared" si="23"/>
        <v>Rotterdam</v>
      </c>
      <c r="AM1149" t="s">
        <v>1059</v>
      </c>
      <c r="AN1149" t="s">
        <v>2350</v>
      </c>
    </row>
    <row r="1150" spans="34:40" ht="11.25" customHeight="1" hidden="1">
      <c r="AH1150">
        <v>650</v>
      </c>
      <c r="AI1150">
        <v>8473</v>
      </c>
      <c r="AJ1150" t="s">
        <v>18</v>
      </c>
      <c r="AK1150">
        <v>3240</v>
      </c>
      <c r="AL1150" t="str">
        <f t="shared" si="23"/>
        <v>Waardenland</v>
      </c>
      <c r="AM1150" t="s">
        <v>1060</v>
      </c>
      <c r="AN1150" t="s">
        <v>1669</v>
      </c>
    </row>
    <row r="1151" spans="34:40" ht="11.25" customHeight="1" hidden="1">
      <c r="AH1151">
        <v>650</v>
      </c>
      <c r="AI1151">
        <v>8474</v>
      </c>
      <c r="AJ1151" t="s">
        <v>2099</v>
      </c>
      <c r="AK1151">
        <v>3090</v>
      </c>
      <c r="AL1151" t="str">
        <f t="shared" si="23"/>
        <v>Utrecht</v>
      </c>
      <c r="AM1151" t="s">
        <v>1061</v>
      </c>
      <c r="AN1151" t="s">
        <v>327</v>
      </c>
    </row>
    <row r="1152" spans="34:40" ht="11.25" customHeight="1" hidden="1">
      <c r="AH1152">
        <v>650</v>
      </c>
      <c r="AI1152">
        <v>8475</v>
      </c>
      <c r="AJ1152" t="s">
        <v>2140</v>
      </c>
      <c r="AK1152">
        <v>3070</v>
      </c>
      <c r="AL1152" t="str">
        <f t="shared" si="23"/>
        <v>Arnhem</v>
      </c>
      <c r="AM1152" t="s">
        <v>1062</v>
      </c>
      <c r="AN1152" t="s">
        <v>2283</v>
      </c>
    </row>
    <row r="1153" spans="34:40" ht="11.25" customHeight="1" hidden="1">
      <c r="AH1153">
        <v>650</v>
      </c>
      <c r="AI1153">
        <v>8476</v>
      </c>
      <c r="AJ1153" t="s">
        <v>2148</v>
      </c>
      <c r="AK1153">
        <v>3170</v>
      </c>
      <c r="AL1153" t="str">
        <f t="shared" si="23"/>
        <v>Zuid Holland Noord</v>
      </c>
      <c r="AM1153" t="s">
        <v>1063</v>
      </c>
      <c r="AN1153" t="s">
        <v>1853</v>
      </c>
    </row>
    <row r="1154" spans="34:40" ht="11.25" customHeight="1" hidden="1">
      <c r="AH1154">
        <v>650</v>
      </c>
      <c r="AI1154">
        <v>8477</v>
      </c>
      <c r="AJ1154" t="s">
        <v>2148</v>
      </c>
      <c r="AK1154">
        <v>3020</v>
      </c>
      <c r="AL1154" t="str">
        <f t="shared" si="23"/>
        <v>Friesland</v>
      </c>
      <c r="AM1154" t="s">
        <v>1064</v>
      </c>
      <c r="AN1154" t="s">
        <v>1740</v>
      </c>
    </row>
    <row r="1155" spans="34:40" ht="11.25" customHeight="1" hidden="1">
      <c r="AH1155">
        <v>650</v>
      </c>
      <c r="AI1155">
        <v>8478</v>
      </c>
      <c r="AJ1155" t="s">
        <v>2226</v>
      </c>
      <c r="AK1155">
        <v>3180</v>
      </c>
      <c r="AL1155" t="str">
        <f t="shared" si="23"/>
        <v>Haaglanden</v>
      </c>
      <c r="AM1155" t="s">
        <v>1065</v>
      </c>
      <c r="AN1155" t="s">
        <v>2323</v>
      </c>
    </row>
    <row r="1156" spans="34:40" ht="11.25" customHeight="1" hidden="1">
      <c r="AH1156">
        <v>650</v>
      </c>
      <c r="AI1156">
        <v>8479</v>
      </c>
      <c r="AJ1156" t="s">
        <v>24</v>
      </c>
      <c r="AK1156">
        <v>3090</v>
      </c>
      <c r="AL1156" t="str">
        <f t="shared" si="23"/>
        <v>Utrecht</v>
      </c>
      <c r="AM1156" t="s">
        <v>1066</v>
      </c>
      <c r="AN1156" t="s">
        <v>2348</v>
      </c>
    </row>
    <row r="1157" spans="34:40" ht="11.25" customHeight="1" hidden="1">
      <c r="AH1157">
        <v>650</v>
      </c>
      <c r="AI1157">
        <v>8480</v>
      </c>
      <c r="AJ1157" t="s">
        <v>24</v>
      </c>
      <c r="AK1157">
        <v>3130</v>
      </c>
      <c r="AL1157" t="str">
        <f aca="true" t="shared" si="24" ref="AL1157:AL1220">VLOOKUP(AK1157,$AP$4:$AQ$35,2,FALSE)</f>
        <v>Kennemerland</v>
      </c>
      <c r="AM1157" t="s">
        <v>1067</v>
      </c>
      <c r="AN1157" t="s">
        <v>2502</v>
      </c>
    </row>
    <row r="1158" spans="34:40" ht="11.25" customHeight="1" hidden="1">
      <c r="AH1158">
        <v>650</v>
      </c>
      <c r="AI1158">
        <v>8481</v>
      </c>
      <c r="AJ1158" t="s">
        <v>24</v>
      </c>
      <c r="AK1158">
        <v>3140</v>
      </c>
      <c r="AL1158" t="str">
        <f t="shared" si="24"/>
        <v>Zaanstreek/Waterland</v>
      </c>
      <c r="AM1158" t="s">
        <v>1068</v>
      </c>
      <c r="AN1158" t="s">
        <v>2424</v>
      </c>
    </row>
    <row r="1159" spans="34:40" ht="11.25" customHeight="1" hidden="1">
      <c r="AH1159">
        <v>650</v>
      </c>
      <c r="AI1159">
        <v>8482</v>
      </c>
      <c r="AJ1159" t="s">
        <v>24</v>
      </c>
      <c r="AK1159">
        <v>3240</v>
      </c>
      <c r="AL1159" t="str">
        <f t="shared" si="24"/>
        <v>Waardenland</v>
      </c>
      <c r="AM1159" t="s">
        <v>1069</v>
      </c>
      <c r="AN1159" t="s">
        <v>2396</v>
      </c>
    </row>
    <row r="1160" spans="34:40" ht="11.25" customHeight="1" hidden="1">
      <c r="AH1160">
        <v>650</v>
      </c>
      <c r="AI1160">
        <v>8483</v>
      </c>
      <c r="AJ1160" t="s">
        <v>2111</v>
      </c>
      <c r="AK1160">
        <v>3180</v>
      </c>
      <c r="AL1160" t="str">
        <f t="shared" si="24"/>
        <v>Haaglanden</v>
      </c>
      <c r="AM1160" t="s">
        <v>1070</v>
      </c>
      <c r="AN1160" t="s">
        <v>2323</v>
      </c>
    </row>
    <row r="1161" spans="34:40" ht="11.25" customHeight="1" hidden="1">
      <c r="AH1161">
        <v>650</v>
      </c>
      <c r="AI1161">
        <v>8484</v>
      </c>
      <c r="AJ1161" t="s">
        <v>2116</v>
      </c>
      <c r="AK1161">
        <v>3210</v>
      </c>
      <c r="AL1161" t="str">
        <f t="shared" si="24"/>
        <v>Rotterdam</v>
      </c>
      <c r="AM1161" t="s">
        <v>1071</v>
      </c>
      <c r="AN1161" t="s">
        <v>2350</v>
      </c>
    </row>
    <row r="1162" spans="34:40" ht="11.25" customHeight="1" hidden="1">
      <c r="AH1162">
        <v>650</v>
      </c>
      <c r="AI1162">
        <v>8485</v>
      </c>
      <c r="AJ1162" t="s">
        <v>2116</v>
      </c>
      <c r="AK1162">
        <v>3180</v>
      </c>
      <c r="AL1162" t="str">
        <f t="shared" si="24"/>
        <v>Haaglanden</v>
      </c>
      <c r="AM1162" t="s">
        <v>1072</v>
      </c>
      <c r="AN1162" t="s">
        <v>2323</v>
      </c>
    </row>
    <row r="1163" spans="34:40" ht="11.25" customHeight="1" hidden="1">
      <c r="AH1163">
        <v>650</v>
      </c>
      <c r="AI1163">
        <v>8486</v>
      </c>
      <c r="AJ1163" t="s">
        <v>14</v>
      </c>
      <c r="AK1163">
        <v>3030</v>
      </c>
      <c r="AL1163" t="str">
        <f t="shared" si="24"/>
        <v>Drenthe</v>
      </c>
      <c r="AM1163" t="s">
        <v>1073</v>
      </c>
      <c r="AN1163" t="s">
        <v>1742</v>
      </c>
    </row>
    <row r="1164" spans="34:40" ht="11.25" customHeight="1" hidden="1">
      <c r="AH1164">
        <v>650</v>
      </c>
      <c r="AI1164">
        <v>8487</v>
      </c>
      <c r="AJ1164" t="s">
        <v>2202</v>
      </c>
      <c r="AK1164">
        <v>3130</v>
      </c>
      <c r="AL1164" t="str">
        <f t="shared" si="24"/>
        <v>Kennemerland</v>
      </c>
      <c r="AM1164" t="s">
        <v>1074</v>
      </c>
      <c r="AN1164" t="s">
        <v>2502</v>
      </c>
    </row>
    <row r="1165" spans="34:40" ht="11.25" customHeight="1" hidden="1">
      <c r="AH1165">
        <v>650</v>
      </c>
      <c r="AI1165">
        <v>8488</v>
      </c>
      <c r="AJ1165" t="s">
        <v>2099</v>
      </c>
      <c r="AK1165">
        <v>3210</v>
      </c>
      <c r="AL1165" t="str">
        <f t="shared" si="24"/>
        <v>Rotterdam</v>
      </c>
      <c r="AM1165" t="s">
        <v>1075</v>
      </c>
      <c r="AN1165" t="s">
        <v>2350</v>
      </c>
    </row>
    <row r="1166" spans="34:40" ht="11.25" customHeight="1" hidden="1">
      <c r="AH1166">
        <v>650</v>
      </c>
      <c r="AI1166">
        <v>8489</v>
      </c>
      <c r="AJ1166" t="s">
        <v>14</v>
      </c>
      <c r="AK1166">
        <v>3180</v>
      </c>
      <c r="AL1166" t="str">
        <f t="shared" si="24"/>
        <v>Haaglanden</v>
      </c>
      <c r="AM1166" t="s">
        <v>1076</v>
      </c>
      <c r="AN1166" t="s">
        <v>2323</v>
      </c>
    </row>
    <row r="1167" spans="34:40" ht="11.25" customHeight="1" hidden="1">
      <c r="AH1167">
        <v>650</v>
      </c>
      <c r="AI1167">
        <v>8490</v>
      </c>
      <c r="AJ1167" t="s">
        <v>16</v>
      </c>
      <c r="AK1167">
        <v>3210</v>
      </c>
      <c r="AL1167" t="str">
        <f t="shared" si="24"/>
        <v>Rotterdam</v>
      </c>
      <c r="AM1167" t="s">
        <v>1077</v>
      </c>
      <c r="AN1167" t="s">
        <v>2350</v>
      </c>
    </row>
    <row r="1168" spans="34:40" ht="11.25" customHeight="1" hidden="1">
      <c r="AH1168">
        <v>650</v>
      </c>
      <c r="AI1168">
        <v>8491</v>
      </c>
      <c r="AJ1168" t="s">
        <v>16</v>
      </c>
      <c r="AK1168">
        <v>3090</v>
      </c>
      <c r="AL1168" t="str">
        <f t="shared" si="24"/>
        <v>Utrecht</v>
      </c>
      <c r="AM1168" t="s">
        <v>1078</v>
      </c>
      <c r="AN1168" t="s">
        <v>2348</v>
      </c>
    </row>
    <row r="1169" spans="34:40" ht="11.25" customHeight="1" hidden="1">
      <c r="AH1169">
        <v>650</v>
      </c>
      <c r="AI1169">
        <v>8492</v>
      </c>
      <c r="AJ1169" t="s">
        <v>16</v>
      </c>
      <c r="AK1169">
        <v>3070</v>
      </c>
      <c r="AL1169" t="str">
        <f t="shared" si="24"/>
        <v>Arnhem</v>
      </c>
      <c r="AM1169" t="s">
        <v>1079</v>
      </c>
      <c r="AN1169" t="s">
        <v>1120</v>
      </c>
    </row>
    <row r="1170" spans="34:40" ht="11.25" customHeight="1" hidden="1">
      <c r="AH1170">
        <v>650</v>
      </c>
      <c r="AI1170">
        <v>8493</v>
      </c>
      <c r="AJ1170" t="s">
        <v>20</v>
      </c>
      <c r="AK1170">
        <v>3040</v>
      </c>
      <c r="AL1170" t="str">
        <f t="shared" si="24"/>
        <v>Zwolle</v>
      </c>
      <c r="AM1170" t="s">
        <v>1080</v>
      </c>
      <c r="AN1170" t="s">
        <v>2565</v>
      </c>
    </row>
    <row r="1171" spans="34:40" ht="11.25" customHeight="1" hidden="1">
      <c r="AH1171">
        <v>650</v>
      </c>
      <c r="AI1171">
        <v>8494</v>
      </c>
      <c r="AJ1171" t="s">
        <v>2202</v>
      </c>
      <c r="AK1171">
        <v>3180</v>
      </c>
      <c r="AL1171" t="str">
        <f t="shared" si="24"/>
        <v>Haaglanden</v>
      </c>
      <c r="AM1171" t="s">
        <v>1081</v>
      </c>
      <c r="AN1171" t="s">
        <v>2323</v>
      </c>
    </row>
    <row r="1172" spans="34:40" ht="11.25" customHeight="1" hidden="1">
      <c r="AH1172">
        <v>650</v>
      </c>
      <c r="AI1172">
        <v>8495</v>
      </c>
      <c r="AJ1172" t="s">
        <v>20</v>
      </c>
      <c r="AK1172">
        <v>3090</v>
      </c>
      <c r="AL1172" t="str">
        <f t="shared" si="24"/>
        <v>Utrecht</v>
      </c>
      <c r="AM1172" t="s">
        <v>1082</v>
      </c>
      <c r="AN1172" t="s">
        <v>2401</v>
      </c>
    </row>
    <row r="1173" spans="34:40" ht="11.25" customHeight="1" hidden="1">
      <c r="AH1173">
        <v>650</v>
      </c>
      <c r="AI1173">
        <v>8496</v>
      </c>
      <c r="AJ1173" t="s">
        <v>2248</v>
      </c>
      <c r="AK1173">
        <v>3090</v>
      </c>
      <c r="AL1173" t="str">
        <f t="shared" si="24"/>
        <v>Utrecht</v>
      </c>
      <c r="AM1173" t="s">
        <v>1083</v>
      </c>
      <c r="AN1173" t="s">
        <v>2351</v>
      </c>
    </row>
    <row r="1174" spans="34:40" ht="11.25" customHeight="1" hidden="1">
      <c r="AH1174">
        <v>650</v>
      </c>
      <c r="AI1174">
        <v>8445</v>
      </c>
      <c r="AJ1174" t="s">
        <v>2116</v>
      </c>
      <c r="AK1174">
        <v>3010</v>
      </c>
      <c r="AL1174" t="str">
        <f t="shared" si="24"/>
        <v>Groningen</v>
      </c>
      <c r="AM1174" t="s">
        <v>1084</v>
      </c>
      <c r="AN1174" t="s">
        <v>2375</v>
      </c>
    </row>
    <row r="1175" spans="34:40" ht="11.25" customHeight="1" hidden="1">
      <c r="AH1175">
        <v>650</v>
      </c>
      <c r="AI1175">
        <v>8497</v>
      </c>
      <c r="AJ1175" t="s">
        <v>2193</v>
      </c>
      <c r="AK1175">
        <v>3180</v>
      </c>
      <c r="AL1175" t="str">
        <f t="shared" si="24"/>
        <v>Haaglanden</v>
      </c>
      <c r="AM1175" t="s">
        <v>1085</v>
      </c>
      <c r="AN1175" t="s">
        <v>2323</v>
      </c>
    </row>
    <row r="1176" spans="34:40" ht="11.25" customHeight="1" hidden="1">
      <c r="AH1176">
        <v>650</v>
      </c>
      <c r="AI1176">
        <v>8498</v>
      </c>
      <c r="AJ1176" t="s">
        <v>2175</v>
      </c>
      <c r="AK1176">
        <v>3090</v>
      </c>
      <c r="AL1176" t="str">
        <f t="shared" si="24"/>
        <v>Utrecht</v>
      </c>
      <c r="AM1176" t="s">
        <v>1086</v>
      </c>
      <c r="AN1176" t="s">
        <v>2334</v>
      </c>
    </row>
    <row r="1177" spans="34:40" ht="11.25" customHeight="1" hidden="1">
      <c r="AH1177">
        <v>650</v>
      </c>
      <c r="AI1177">
        <v>8499</v>
      </c>
      <c r="AJ1177" t="s">
        <v>1429</v>
      </c>
      <c r="AK1177">
        <v>3140</v>
      </c>
      <c r="AL1177" t="str">
        <f t="shared" si="24"/>
        <v>Zaanstreek/Waterland</v>
      </c>
      <c r="AM1177" t="s">
        <v>1087</v>
      </c>
      <c r="AN1177" t="s">
        <v>2496</v>
      </c>
    </row>
    <row r="1178" spans="34:40" ht="11.25" customHeight="1" hidden="1">
      <c r="AH1178">
        <v>650</v>
      </c>
      <c r="AI1178">
        <v>8500</v>
      </c>
      <c r="AJ1178" t="s">
        <v>2111</v>
      </c>
      <c r="AK1178">
        <v>3250</v>
      </c>
      <c r="AL1178" t="str">
        <f t="shared" si="24"/>
        <v>Zeeland</v>
      </c>
      <c r="AM1178" t="s">
        <v>1088</v>
      </c>
      <c r="AN1178" t="s">
        <v>2486</v>
      </c>
    </row>
    <row r="1179" spans="34:40" ht="11.25" customHeight="1" hidden="1">
      <c r="AH1179">
        <v>650</v>
      </c>
      <c r="AI1179">
        <v>8501</v>
      </c>
      <c r="AJ1179" t="s">
        <v>2123</v>
      </c>
      <c r="AK1179">
        <v>3030</v>
      </c>
      <c r="AL1179" t="str">
        <f t="shared" si="24"/>
        <v>Drenthe</v>
      </c>
      <c r="AM1179" t="s">
        <v>1089</v>
      </c>
      <c r="AN1179" t="s">
        <v>1121</v>
      </c>
    </row>
    <row r="1180" spans="34:40" ht="11.25" customHeight="1" hidden="1">
      <c r="AH1180">
        <v>650</v>
      </c>
      <c r="AI1180">
        <v>8502</v>
      </c>
      <c r="AJ1180" t="s">
        <v>20</v>
      </c>
      <c r="AK1180">
        <v>3030</v>
      </c>
      <c r="AL1180" t="str">
        <f t="shared" si="24"/>
        <v>Drenthe</v>
      </c>
      <c r="AM1180" t="s">
        <v>1090</v>
      </c>
      <c r="AN1180" t="s">
        <v>2415</v>
      </c>
    </row>
    <row r="1181" spans="34:40" ht="11.25" customHeight="1" hidden="1">
      <c r="AH1181">
        <v>650</v>
      </c>
      <c r="AI1181">
        <v>8503</v>
      </c>
      <c r="AJ1181" t="s">
        <v>2248</v>
      </c>
      <c r="AK1181">
        <v>3190</v>
      </c>
      <c r="AL1181" t="str">
        <f t="shared" si="24"/>
        <v>Delft Westland Oostland</v>
      </c>
      <c r="AM1181" t="s">
        <v>2066</v>
      </c>
      <c r="AN1181" t="s">
        <v>2535</v>
      </c>
    </row>
    <row r="1182" spans="34:40" ht="11.25" customHeight="1" hidden="1">
      <c r="AH1182">
        <v>650</v>
      </c>
      <c r="AI1182">
        <v>8504</v>
      </c>
      <c r="AJ1182" t="s">
        <v>24</v>
      </c>
      <c r="AK1182">
        <v>3210</v>
      </c>
      <c r="AL1182" t="str">
        <f t="shared" si="24"/>
        <v>Rotterdam</v>
      </c>
      <c r="AM1182" t="s">
        <v>1091</v>
      </c>
      <c r="AN1182" t="s">
        <v>2350</v>
      </c>
    </row>
    <row r="1183" spans="34:40" ht="11.25" customHeight="1" hidden="1">
      <c r="AH1183">
        <v>650</v>
      </c>
      <c r="AI1183">
        <v>8505</v>
      </c>
      <c r="AJ1183" t="s">
        <v>2116</v>
      </c>
      <c r="AK1183">
        <v>3280</v>
      </c>
      <c r="AL1183" t="str">
        <f t="shared" si="24"/>
        <v>Noordoost-Brabant</v>
      </c>
      <c r="AM1183" t="s">
        <v>1092</v>
      </c>
      <c r="AN1183" t="s">
        <v>2286</v>
      </c>
    </row>
    <row r="1184" spans="34:40" ht="11.25" customHeight="1" hidden="1">
      <c r="AH1184">
        <v>650</v>
      </c>
      <c r="AI1184">
        <v>8506</v>
      </c>
      <c r="AJ1184" t="s">
        <v>2116</v>
      </c>
      <c r="AK1184">
        <v>3090</v>
      </c>
      <c r="AL1184" t="str">
        <f t="shared" si="24"/>
        <v>Utrecht</v>
      </c>
      <c r="AM1184" t="s">
        <v>1093</v>
      </c>
      <c r="AN1184" t="s">
        <v>2348</v>
      </c>
    </row>
    <row r="1185" spans="34:40" ht="11.25" customHeight="1" hidden="1">
      <c r="AH1185">
        <v>650</v>
      </c>
      <c r="AI1185">
        <v>8507</v>
      </c>
      <c r="AJ1185" t="s">
        <v>2202</v>
      </c>
      <c r="AK1185">
        <v>3061</v>
      </c>
      <c r="AL1185" t="str">
        <f t="shared" si="24"/>
        <v>Midden Ijssel</v>
      </c>
      <c r="AM1185" t="s">
        <v>1094</v>
      </c>
      <c r="AN1185" t="s">
        <v>2422</v>
      </c>
    </row>
    <row r="1186" spans="34:40" ht="11.25" customHeight="1" hidden="1">
      <c r="AH1186">
        <v>650</v>
      </c>
      <c r="AI1186">
        <v>8508</v>
      </c>
      <c r="AJ1186" t="s">
        <v>24</v>
      </c>
      <c r="AK1186">
        <v>3170</v>
      </c>
      <c r="AL1186" t="str">
        <f t="shared" si="24"/>
        <v>Zuid Holland Noord</v>
      </c>
      <c r="AM1186" t="s">
        <v>1095</v>
      </c>
      <c r="AN1186" t="s">
        <v>2323</v>
      </c>
    </row>
    <row r="1187" spans="34:40" ht="11.25" customHeight="1" hidden="1">
      <c r="AH1187">
        <v>650</v>
      </c>
      <c r="AI1187">
        <v>8509</v>
      </c>
      <c r="AJ1187" t="s">
        <v>18</v>
      </c>
      <c r="AK1187">
        <v>3270</v>
      </c>
      <c r="AL1187" t="str">
        <f t="shared" si="24"/>
        <v>Midden-Brabant</v>
      </c>
      <c r="AM1187" t="s">
        <v>1096</v>
      </c>
      <c r="AN1187" t="s">
        <v>2326</v>
      </c>
    </row>
    <row r="1188" spans="34:40" ht="11.25" customHeight="1" hidden="1">
      <c r="AH1188">
        <v>650</v>
      </c>
      <c r="AI1188">
        <v>8510</v>
      </c>
      <c r="AJ1188" t="s">
        <v>2248</v>
      </c>
      <c r="AK1188">
        <v>3270</v>
      </c>
      <c r="AL1188" t="str">
        <f t="shared" si="24"/>
        <v>Midden-Brabant</v>
      </c>
      <c r="AM1188" t="s">
        <v>1097</v>
      </c>
      <c r="AN1188" t="s">
        <v>2326</v>
      </c>
    </row>
    <row r="1189" spans="34:40" ht="11.25" customHeight="1" hidden="1">
      <c r="AH1189">
        <v>650</v>
      </c>
      <c r="AI1189">
        <v>8511</v>
      </c>
      <c r="AJ1189" t="s">
        <v>24</v>
      </c>
      <c r="AK1189">
        <v>3270</v>
      </c>
      <c r="AL1189" t="str">
        <f t="shared" si="24"/>
        <v>Midden-Brabant</v>
      </c>
      <c r="AM1189" t="s">
        <v>1098</v>
      </c>
      <c r="AN1189" t="s">
        <v>1760</v>
      </c>
    </row>
    <row r="1190" spans="34:40" ht="11.25" customHeight="1" hidden="1">
      <c r="AH1190">
        <v>650</v>
      </c>
      <c r="AI1190">
        <v>8512</v>
      </c>
      <c r="AJ1190" t="s">
        <v>2202</v>
      </c>
      <c r="AK1190">
        <v>3130</v>
      </c>
      <c r="AL1190" t="str">
        <f t="shared" si="24"/>
        <v>Kennemerland</v>
      </c>
      <c r="AM1190" t="s">
        <v>1099</v>
      </c>
      <c r="AN1190" t="s">
        <v>2502</v>
      </c>
    </row>
    <row r="1191" spans="34:40" ht="11.25" customHeight="1" hidden="1">
      <c r="AH1191">
        <v>650</v>
      </c>
      <c r="AI1191">
        <v>8513</v>
      </c>
      <c r="AJ1191" t="s">
        <v>18</v>
      </c>
      <c r="AK1191">
        <v>3010</v>
      </c>
      <c r="AL1191" t="str">
        <f t="shared" si="24"/>
        <v>Groningen</v>
      </c>
      <c r="AM1191" t="s">
        <v>1100</v>
      </c>
      <c r="AN1191" t="s">
        <v>2375</v>
      </c>
    </row>
    <row r="1192" spans="34:40" ht="11.25" customHeight="1" hidden="1">
      <c r="AH1192">
        <v>650</v>
      </c>
      <c r="AI1192">
        <v>8514</v>
      </c>
      <c r="AJ1192" t="s">
        <v>2116</v>
      </c>
      <c r="AK1192">
        <v>3310</v>
      </c>
      <c r="AL1192" t="str">
        <f t="shared" si="24"/>
        <v>Zuid-Limburg</v>
      </c>
      <c r="AM1192" t="s">
        <v>1101</v>
      </c>
      <c r="AN1192" t="s">
        <v>2317</v>
      </c>
    </row>
    <row r="1193" spans="34:40" ht="11.25" customHeight="1" hidden="1">
      <c r="AH1193">
        <v>650</v>
      </c>
      <c r="AI1193">
        <v>8515</v>
      </c>
      <c r="AJ1193" t="s">
        <v>2175</v>
      </c>
      <c r="AK1193">
        <v>3080</v>
      </c>
      <c r="AL1193" t="str">
        <f t="shared" si="24"/>
        <v>Nijmegen</v>
      </c>
      <c r="AM1193" t="s">
        <v>1102</v>
      </c>
      <c r="AN1193" t="s">
        <v>2430</v>
      </c>
    </row>
    <row r="1194" spans="34:40" ht="11.25" customHeight="1" hidden="1">
      <c r="AH1194">
        <v>650</v>
      </c>
      <c r="AI1194">
        <v>8516</v>
      </c>
      <c r="AJ1194" t="s">
        <v>20</v>
      </c>
      <c r="AK1194">
        <v>3300</v>
      </c>
      <c r="AL1194" t="str">
        <f t="shared" si="24"/>
        <v>Noord-Limburg</v>
      </c>
      <c r="AM1194" t="s">
        <v>1103</v>
      </c>
      <c r="AN1194" t="s">
        <v>1781</v>
      </c>
    </row>
    <row r="1195" spans="34:40" ht="11.25" customHeight="1" hidden="1">
      <c r="AH1195">
        <v>650</v>
      </c>
      <c r="AI1195">
        <v>8517</v>
      </c>
      <c r="AJ1195" t="s">
        <v>2109</v>
      </c>
      <c r="AK1195">
        <v>3080</v>
      </c>
      <c r="AL1195" t="str">
        <f t="shared" si="24"/>
        <v>Nijmegen</v>
      </c>
      <c r="AM1195" t="s">
        <v>1104</v>
      </c>
      <c r="AN1195" t="s">
        <v>2430</v>
      </c>
    </row>
    <row r="1196" spans="34:40" ht="11.25" customHeight="1" hidden="1">
      <c r="AH1196">
        <v>650</v>
      </c>
      <c r="AI1196">
        <v>8518</v>
      </c>
      <c r="AJ1196" t="s">
        <v>2116</v>
      </c>
      <c r="AK1196">
        <v>3260</v>
      </c>
      <c r="AL1196" t="str">
        <f t="shared" si="24"/>
        <v>West-Brabant</v>
      </c>
      <c r="AM1196" t="s">
        <v>1105</v>
      </c>
      <c r="AN1196" t="s">
        <v>2296</v>
      </c>
    </row>
    <row r="1197" spans="34:40" ht="11.25" customHeight="1" hidden="1">
      <c r="AH1197">
        <v>650</v>
      </c>
      <c r="AI1197">
        <v>8519</v>
      </c>
      <c r="AJ1197" t="s">
        <v>2099</v>
      </c>
      <c r="AK1197">
        <v>3050</v>
      </c>
      <c r="AL1197" t="str">
        <f t="shared" si="24"/>
        <v>Twente</v>
      </c>
      <c r="AM1197" t="s">
        <v>1106</v>
      </c>
      <c r="AN1197" t="s">
        <v>2451</v>
      </c>
    </row>
    <row r="1198" spans="34:40" ht="11.25" customHeight="1" hidden="1">
      <c r="AH1198">
        <v>650</v>
      </c>
      <c r="AI1198">
        <v>8520</v>
      </c>
      <c r="AJ1198" t="s">
        <v>2113</v>
      </c>
      <c r="AK1198">
        <v>3030</v>
      </c>
      <c r="AL1198" t="str">
        <f t="shared" si="24"/>
        <v>Drenthe</v>
      </c>
      <c r="AM1198" t="s">
        <v>1107</v>
      </c>
      <c r="AN1198" t="s">
        <v>2293</v>
      </c>
    </row>
    <row r="1199" spans="34:40" ht="11.25" customHeight="1" hidden="1">
      <c r="AH1199">
        <v>650</v>
      </c>
      <c r="AI1199">
        <v>8521</v>
      </c>
      <c r="AJ1199" t="s">
        <v>14</v>
      </c>
      <c r="AK1199">
        <v>3130</v>
      </c>
      <c r="AL1199" t="str">
        <f t="shared" si="24"/>
        <v>Kennemerland</v>
      </c>
      <c r="AM1199" t="s">
        <v>1108</v>
      </c>
      <c r="AN1199" t="s">
        <v>2502</v>
      </c>
    </row>
    <row r="1200" spans="34:40" ht="11.25" customHeight="1" hidden="1">
      <c r="AH1200">
        <v>650</v>
      </c>
      <c r="AI1200">
        <v>8522</v>
      </c>
      <c r="AJ1200" t="s">
        <v>22</v>
      </c>
      <c r="AK1200">
        <v>3090</v>
      </c>
      <c r="AL1200" t="str">
        <f t="shared" si="24"/>
        <v>Utrecht</v>
      </c>
      <c r="AM1200" t="s">
        <v>1109</v>
      </c>
      <c r="AN1200" t="s">
        <v>2348</v>
      </c>
    </row>
    <row r="1201" spans="34:40" ht="11.25" customHeight="1" hidden="1">
      <c r="AH1201">
        <v>650</v>
      </c>
      <c r="AI1201">
        <v>8523</v>
      </c>
      <c r="AJ1201" t="s">
        <v>2248</v>
      </c>
      <c r="AK1201">
        <v>3090</v>
      </c>
      <c r="AL1201" t="str">
        <f t="shared" si="24"/>
        <v>Utrecht</v>
      </c>
      <c r="AM1201" t="s">
        <v>1110</v>
      </c>
      <c r="AN1201" t="s">
        <v>2348</v>
      </c>
    </row>
    <row r="1202" spans="34:40" ht="11.25" customHeight="1" hidden="1">
      <c r="AH1202">
        <v>650</v>
      </c>
      <c r="AI1202">
        <v>8524</v>
      </c>
      <c r="AJ1202" t="s">
        <v>2175</v>
      </c>
      <c r="AK1202">
        <v>3240</v>
      </c>
      <c r="AL1202" t="str">
        <f t="shared" si="24"/>
        <v>Waardenland</v>
      </c>
      <c r="AM1202" t="s">
        <v>1111</v>
      </c>
      <c r="AN1202" t="s">
        <v>2396</v>
      </c>
    </row>
    <row r="1203" spans="34:40" ht="11.25" customHeight="1" hidden="1">
      <c r="AH1203">
        <v>650</v>
      </c>
      <c r="AI1203">
        <v>8525</v>
      </c>
      <c r="AJ1203" t="s">
        <v>2226</v>
      </c>
      <c r="AK1203">
        <v>3140</v>
      </c>
      <c r="AL1203" t="str">
        <f t="shared" si="24"/>
        <v>Zaanstreek/Waterland</v>
      </c>
      <c r="AM1203" t="s">
        <v>1112</v>
      </c>
      <c r="AN1203" t="s">
        <v>2533</v>
      </c>
    </row>
    <row r="1204" spans="34:40" ht="11.25" customHeight="1" hidden="1">
      <c r="AH1204">
        <v>650</v>
      </c>
      <c r="AI1204">
        <v>8526</v>
      </c>
      <c r="AJ1204" t="s">
        <v>2120</v>
      </c>
      <c r="AK1204">
        <v>3240</v>
      </c>
      <c r="AL1204" t="str">
        <f t="shared" si="24"/>
        <v>Waardenland</v>
      </c>
      <c r="AM1204" t="s">
        <v>1113</v>
      </c>
      <c r="AN1204" t="s">
        <v>1122</v>
      </c>
    </row>
    <row r="1205" spans="34:40" ht="11.25" customHeight="1" hidden="1">
      <c r="AH1205">
        <v>650</v>
      </c>
      <c r="AI1205">
        <v>8527</v>
      </c>
      <c r="AJ1205" t="s">
        <v>2111</v>
      </c>
      <c r="AK1205">
        <v>3060</v>
      </c>
      <c r="AL1205" t="str">
        <f t="shared" si="24"/>
        <v>Apeldoorn Zutphen E.O.</v>
      </c>
      <c r="AM1205" t="s">
        <v>403</v>
      </c>
      <c r="AN1205" t="s">
        <v>1123</v>
      </c>
    </row>
    <row r="1206" spans="34:40" ht="11.25" customHeight="1" hidden="1">
      <c r="AH1206">
        <v>650</v>
      </c>
      <c r="AI1206">
        <v>8528</v>
      </c>
      <c r="AJ1206" t="s">
        <v>2109</v>
      </c>
      <c r="AK1206">
        <v>3050</v>
      </c>
      <c r="AL1206" t="str">
        <f t="shared" si="24"/>
        <v>Twente</v>
      </c>
      <c r="AM1206" t="s">
        <v>404</v>
      </c>
      <c r="AN1206" t="s">
        <v>2560</v>
      </c>
    </row>
    <row r="1207" spans="34:40" ht="11.25" customHeight="1" hidden="1">
      <c r="AH1207">
        <v>650</v>
      </c>
      <c r="AI1207">
        <v>8529</v>
      </c>
      <c r="AJ1207" t="s">
        <v>24</v>
      </c>
      <c r="AK1207">
        <v>3070</v>
      </c>
      <c r="AL1207" t="str">
        <f t="shared" si="24"/>
        <v>Arnhem</v>
      </c>
      <c r="AM1207" t="s">
        <v>405</v>
      </c>
      <c r="AN1207" t="s">
        <v>2283</v>
      </c>
    </row>
    <row r="1208" spans="34:40" ht="11.25" customHeight="1" hidden="1">
      <c r="AH1208">
        <v>650</v>
      </c>
      <c r="AI1208">
        <v>8530</v>
      </c>
      <c r="AJ1208" t="s">
        <v>24</v>
      </c>
      <c r="AK1208">
        <v>3060</v>
      </c>
      <c r="AL1208" t="str">
        <f t="shared" si="24"/>
        <v>Apeldoorn Zutphen E.O.</v>
      </c>
      <c r="AM1208" t="s">
        <v>406</v>
      </c>
      <c r="AN1208" t="s">
        <v>1124</v>
      </c>
    </row>
    <row r="1209" spans="34:40" ht="11.25" customHeight="1" hidden="1">
      <c r="AH1209">
        <v>650</v>
      </c>
      <c r="AI1209">
        <v>8531</v>
      </c>
      <c r="AJ1209" t="s">
        <v>2116</v>
      </c>
      <c r="AK1209">
        <v>3310</v>
      </c>
      <c r="AL1209" t="str">
        <f t="shared" si="24"/>
        <v>Zuid-Limburg</v>
      </c>
      <c r="AM1209" t="s">
        <v>407</v>
      </c>
      <c r="AN1209" t="s">
        <v>2317</v>
      </c>
    </row>
    <row r="1210" spans="34:40" ht="11.25" customHeight="1" hidden="1">
      <c r="AH1210">
        <v>650</v>
      </c>
      <c r="AI1210">
        <v>8532</v>
      </c>
      <c r="AJ1210" t="s">
        <v>2099</v>
      </c>
      <c r="AK1210">
        <v>3180</v>
      </c>
      <c r="AL1210" t="str">
        <f t="shared" si="24"/>
        <v>Haaglanden</v>
      </c>
      <c r="AM1210" t="s">
        <v>408</v>
      </c>
      <c r="AN1210" t="s">
        <v>2351</v>
      </c>
    </row>
    <row r="1211" spans="34:40" ht="11.25" customHeight="1" hidden="1">
      <c r="AH1211">
        <v>650</v>
      </c>
      <c r="AI1211">
        <v>8533</v>
      </c>
      <c r="AJ1211" t="s">
        <v>2116</v>
      </c>
      <c r="AK1211">
        <v>3020</v>
      </c>
      <c r="AL1211" t="str">
        <f t="shared" si="24"/>
        <v>Friesland</v>
      </c>
      <c r="AM1211" t="s">
        <v>409</v>
      </c>
      <c r="AN1211" t="s">
        <v>2548</v>
      </c>
    </row>
    <row r="1212" spans="34:40" ht="11.25" customHeight="1" hidden="1">
      <c r="AH1212">
        <v>650</v>
      </c>
      <c r="AI1212">
        <v>8534</v>
      </c>
      <c r="AJ1212" t="s">
        <v>2120</v>
      </c>
      <c r="AK1212">
        <v>3140</v>
      </c>
      <c r="AL1212" t="str">
        <f t="shared" si="24"/>
        <v>Zaanstreek/Waterland</v>
      </c>
      <c r="AM1212" t="s">
        <v>410</v>
      </c>
      <c r="AN1212" t="s">
        <v>2424</v>
      </c>
    </row>
    <row r="1213" spans="34:40" ht="11.25" customHeight="1" hidden="1">
      <c r="AH1213">
        <v>650</v>
      </c>
      <c r="AI1213">
        <v>8535</v>
      </c>
      <c r="AJ1213" t="s">
        <v>2130</v>
      </c>
      <c r="AK1213">
        <v>3010</v>
      </c>
      <c r="AL1213" t="str">
        <f t="shared" si="24"/>
        <v>Groningen</v>
      </c>
      <c r="AM1213" t="s">
        <v>411</v>
      </c>
      <c r="AN1213" t="s">
        <v>2375</v>
      </c>
    </row>
    <row r="1214" spans="34:40" ht="11.25" customHeight="1" hidden="1">
      <c r="AH1214">
        <v>650</v>
      </c>
      <c r="AI1214">
        <v>8536</v>
      </c>
      <c r="AJ1214" t="s">
        <v>2202</v>
      </c>
      <c r="AK1214">
        <v>3120</v>
      </c>
      <c r="AL1214" t="str">
        <f t="shared" si="24"/>
        <v>Noord-Holland Noord</v>
      </c>
      <c r="AM1214" t="s">
        <v>412</v>
      </c>
      <c r="AN1214" t="s">
        <v>333</v>
      </c>
    </row>
    <row r="1215" spans="34:40" ht="11.25" customHeight="1" hidden="1">
      <c r="AH1215">
        <v>650</v>
      </c>
      <c r="AI1215">
        <v>8537</v>
      </c>
      <c r="AJ1215" t="s">
        <v>2111</v>
      </c>
      <c r="AK1215">
        <v>3250</v>
      </c>
      <c r="AL1215" t="str">
        <f t="shared" si="24"/>
        <v>Zeeland</v>
      </c>
      <c r="AM1215" t="s">
        <v>413</v>
      </c>
      <c r="AN1215" t="s">
        <v>2291</v>
      </c>
    </row>
    <row r="1216" spans="34:40" ht="11.25" customHeight="1" hidden="1">
      <c r="AH1216">
        <v>650</v>
      </c>
      <c r="AI1216">
        <v>8538</v>
      </c>
      <c r="AJ1216" t="s">
        <v>2120</v>
      </c>
      <c r="AK1216">
        <v>3260</v>
      </c>
      <c r="AL1216" t="str">
        <f t="shared" si="24"/>
        <v>West-Brabant</v>
      </c>
      <c r="AM1216" t="s">
        <v>414</v>
      </c>
      <c r="AN1216" t="s">
        <v>1760</v>
      </c>
    </row>
    <row r="1217" spans="34:40" ht="11.25" customHeight="1" hidden="1">
      <c r="AH1217">
        <v>650</v>
      </c>
      <c r="AI1217">
        <v>8539</v>
      </c>
      <c r="AJ1217" t="s">
        <v>2109</v>
      </c>
      <c r="AK1217">
        <v>3120</v>
      </c>
      <c r="AL1217" t="str">
        <f t="shared" si="24"/>
        <v>Noord-Holland Noord</v>
      </c>
      <c r="AM1217" t="s">
        <v>415</v>
      </c>
      <c r="AN1217" t="s">
        <v>2393</v>
      </c>
    </row>
    <row r="1218" spans="34:40" ht="11.25" customHeight="1" hidden="1">
      <c r="AH1218">
        <v>650</v>
      </c>
      <c r="AI1218">
        <v>8540</v>
      </c>
      <c r="AJ1218" t="s">
        <v>20</v>
      </c>
      <c r="AK1218">
        <v>3090</v>
      </c>
      <c r="AL1218" t="str">
        <f t="shared" si="24"/>
        <v>Utrecht</v>
      </c>
      <c r="AM1218" t="s">
        <v>416</v>
      </c>
      <c r="AN1218" t="s">
        <v>2392</v>
      </c>
    </row>
    <row r="1219" spans="34:40" ht="11.25" customHeight="1" hidden="1">
      <c r="AH1219">
        <v>650</v>
      </c>
      <c r="AI1219">
        <v>8541</v>
      </c>
      <c r="AJ1219" t="s">
        <v>24</v>
      </c>
      <c r="AK1219">
        <v>3070</v>
      </c>
      <c r="AL1219" t="str">
        <f t="shared" si="24"/>
        <v>Arnhem</v>
      </c>
      <c r="AM1219" t="s">
        <v>417</v>
      </c>
      <c r="AN1219" t="s">
        <v>2283</v>
      </c>
    </row>
    <row r="1220" spans="34:40" ht="11.25" customHeight="1" hidden="1">
      <c r="AH1220">
        <v>650</v>
      </c>
      <c r="AI1220">
        <v>8542</v>
      </c>
      <c r="AJ1220" t="s">
        <v>20</v>
      </c>
      <c r="AK1220">
        <v>3080</v>
      </c>
      <c r="AL1220" t="str">
        <f t="shared" si="24"/>
        <v>Nijmegen</v>
      </c>
      <c r="AM1220" t="s">
        <v>418</v>
      </c>
      <c r="AN1220" t="s">
        <v>1727</v>
      </c>
    </row>
    <row r="1221" spans="34:40" ht="11.25" customHeight="1" hidden="1">
      <c r="AH1221">
        <v>650</v>
      </c>
      <c r="AI1221">
        <v>8543</v>
      </c>
      <c r="AJ1221" t="s">
        <v>2099</v>
      </c>
      <c r="AK1221">
        <v>3040</v>
      </c>
      <c r="AL1221" t="str">
        <f aca="true" t="shared" si="25" ref="AL1221:AL1284">VLOOKUP(AK1221,$AP$4:$AQ$35,2,FALSE)</f>
        <v>Zwolle</v>
      </c>
      <c r="AM1221" t="s">
        <v>419</v>
      </c>
      <c r="AN1221" t="s">
        <v>2409</v>
      </c>
    </row>
    <row r="1222" spans="34:40" ht="11.25" customHeight="1" hidden="1">
      <c r="AH1222">
        <v>650</v>
      </c>
      <c r="AI1222">
        <v>8544</v>
      </c>
      <c r="AJ1222" t="s">
        <v>18</v>
      </c>
      <c r="AK1222">
        <v>3040</v>
      </c>
      <c r="AL1222" t="str">
        <f t="shared" si="25"/>
        <v>Zwolle</v>
      </c>
      <c r="AM1222" t="s">
        <v>420</v>
      </c>
      <c r="AN1222" t="s">
        <v>2379</v>
      </c>
    </row>
    <row r="1223" spans="34:40" ht="11.25" customHeight="1" hidden="1">
      <c r="AH1223">
        <v>650</v>
      </c>
      <c r="AI1223">
        <v>8545</v>
      </c>
      <c r="AJ1223" t="s">
        <v>2248</v>
      </c>
      <c r="AK1223">
        <v>3120</v>
      </c>
      <c r="AL1223" t="str">
        <f t="shared" si="25"/>
        <v>Noord-Holland Noord</v>
      </c>
      <c r="AM1223" t="s">
        <v>421</v>
      </c>
      <c r="AN1223" t="s">
        <v>1779</v>
      </c>
    </row>
    <row r="1224" spans="34:40" ht="11.25" customHeight="1" hidden="1">
      <c r="AH1224">
        <v>650</v>
      </c>
      <c r="AI1224">
        <v>8546</v>
      </c>
      <c r="AJ1224" t="s">
        <v>2099</v>
      </c>
      <c r="AK1224">
        <v>3250</v>
      </c>
      <c r="AL1224" t="str">
        <f t="shared" si="25"/>
        <v>Zeeland</v>
      </c>
      <c r="AM1224" t="s">
        <v>1558</v>
      </c>
      <c r="AN1224" t="s">
        <v>1751</v>
      </c>
    </row>
    <row r="1225" spans="34:40" ht="11.25" customHeight="1" hidden="1">
      <c r="AH1225">
        <v>650</v>
      </c>
      <c r="AI1225">
        <v>8547</v>
      </c>
      <c r="AJ1225" t="s">
        <v>22</v>
      </c>
      <c r="AK1225">
        <v>3050</v>
      </c>
      <c r="AL1225" t="str">
        <f t="shared" si="25"/>
        <v>Twente</v>
      </c>
      <c r="AM1225" t="s">
        <v>422</v>
      </c>
      <c r="AN1225" t="s">
        <v>2285</v>
      </c>
    </row>
    <row r="1226" spans="34:40" ht="11.25" customHeight="1" hidden="1">
      <c r="AH1226">
        <v>650</v>
      </c>
      <c r="AI1226">
        <v>8548</v>
      </c>
      <c r="AJ1226" t="s">
        <v>2099</v>
      </c>
      <c r="AK1226">
        <v>3060</v>
      </c>
      <c r="AL1226" t="str">
        <f t="shared" si="25"/>
        <v>Apeldoorn Zutphen E.O.</v>
      </c>
      <c r="AM1226" t="s">
        <v>423</v>
      </c>
      <c r="AN1226" t="s">
        <v>2363</v>
      </c>
    </row>
    <row r="1227" spans="34:40" ht="11.25" customHeight="1" hidden="1">
      <c r="AH1227">
        <v>650</v>
      </c>
      <c r="AI1227">
        <v>8549</v>
      </c>
      <c r="AJ1227" t="s">
        <v>2099</v>
      </c>
      <c r="AK1227">
        <v>3310</v>
      </c>
      <c r="AL1227" t="str">
        <f t="shared" si="25"/>
        <v>Zuid-Limburg</v>
      </c>
      <c r="AM1227" t="s">
        <v>424</v>
      </c>
      <c r="AN1227" t="s">
        <v>2289</v>
      </c>
    </row>
    <row r="1228" spans="34:40" ht="11.25" customHeight="1" hidden="1">
      <c r="AH1228">
        <v>650</v>
      </c>
      <c r="AI1228">
        <v>8550</v>
      </c>
      <c r="AJ1228" t="s">
        <v>2175</v>
      </c>
      <c r="AK1228">
        <v>3070</v>
      </c>
      <c r="AL1228" t="str">
        <f t="shared" si="25"/>
        <v>Arnhem</v>
      </c>
      <c r="AM1228" t="s">
        <v>425</v>
      </c>
      <c r="AN1228" t="s">
        <v>1774</v>
      </c>
    </row>
    <row r="1229" spans="34:40" ht="11.25" customHeight="1" hidden="1">
      <c r="AH1229">
        <v>650</v>
      </c>
      <c r="AI1229">
        <v>8551</v>
      </c>
      <c r="AJ1229" t="s">
        <v>2140</v>
      </c>
      <c r="AK1229">
        <v>3310</v>
      </c>
      <c r="AL1229" t="str">
        <f t="shared" si="25"/>
        <v>Zuid-Limburg</v>
      </c>
      <c r="AM1229" t="s">
        <v>426</v>
      </c>
      <c r="AN1229" t="s">
        <v>1748</v>
      </c>
    </row>
    <row r="1230" spans="34:40" ht="11.25" customHeight="1" hidden="1">
      <c r="AH1230">
        <v>650</v>
      </c>
      <c r="AI1230">
        <v>8552</v>
      </c>
      <c r="AJ1230" t="s">
        <v>2226</v>
      </c>
      <c r="AK1230">
        <v>3090</v>
      </c>
      <c r="AL1230" t="str">
        <f t="shared" si="25"/>
        <v>Utrecht</v>
      </c>
      <c r="AM1230" t="s">
        <v>427</v>
      </c>
      <c r="AN1230" t="s">
        <v>2348</v>
      </c>
    </row>
    <row r="1231" spans="34:40" ht="11.25" customHeight="1" hidden="1">
      <c r="AH1231">
        <v>650</v>
      </c>
      <c r="AI1231">
        <v>8553</v>
      </c>
      <c r="AJ1231" t="s">
        <v>2226</v>
      </c>
      <c r="AK1231">
        <v>3090</v>
      </c>
      <c r="AL1231" t="str">
        <f t="shared" si="25"/>
        <v>Utrecht</v>
      </c>
      <c r="AM1231" t="s">
        <v>428</v>
      </c>
      <c r="AN1231" t="s">
        <v>327</v>
      </c>
    </row>
    <row r="1232" spans="34:40" ht="11.25" customHeight="1" hidden="1">
      <c r="AH1232">
        <v>650</v>
      </c>
      <c r="AI1232">
        <v>8554</v>
      </c>
      <c r="AJ1232" t="s">
        <v>2202</v>
      </c>
      <c r="AK1232">
        <v>3310</v>
      </c>
      <c r="AL1232" t="str">
        <f t="shared" si="25"/>
        <v>Zuid-Limburg</v>
      </c>
      <c r="AM1232" t="s">
        <v>429</v>
      </c>
      <c r="AN1232" t="s">
        <v>2321</v>
      </c>
    </row>
    <row r="1233" spans="34:40" ht="11.25" customHeight="1" hidden="1">
      <c r="AH1233">
        <v>650</v>
      </c>
      <c r="AI1233">
        <v>8555</v>
      </c>
      <c r="AJ1233" t="s">
        <v>2123</v>
      </c>
      <c r="AK1233">
        <v>3280</v>
      </c>
      <c r="AL1233" t="str">
        <f t="shared" si="25"/>
        <v>Noordoost-Brabant</v>
      </c>
      <c r="AM1233" t="s">
        <v>201</v>
      </c>
      <c r="AN1233" t="s">
        <v>2529</v>
      </c>
    </row>
    <row r="1234" spans="34:40" ht="11.25" customHeight="1" hidden="1">
      <c r="AH1234">
        <v>650</v>
      </c>
      <c r="AI1234">
        <v>8556</v>
      </c>
      <c r="AJ1234" t="s">
        <v>20</v>
      </c>
      <c r="AK1234">
        <v>3150</v>
      </c>
      <c r="AL1234" t="str">
        <f t="shared" si="25"/>
        <v>Amsterdam</v>
      </c>
      <c r="AM1234" t="s">
        <v>430</v>
      </c>
      <c r="AN1234" t="s">
        <v>2371</v>
      </c>
    </row>
    <row r="1235" spans="34:40" ht="11.25" customHeight="1" hidden="1">
      <c r="AH1235">
        <v>650</v>
      </c>
      <c r="AI1235">
        <v>8557</v>
      </c>
      <c r="AJ1235" t="s">
        <v>20</v>
      </c>
      <c r="AK1235">
        <v>3050</v>
      </c>
      <c r="AL1235" t="str">
        <f t="shared" si="25"/>
        <v>Twente</v>
      </c>
      <c r="AM1235" t="s">
        <v>431</v>
      </c>
      <c r="AN1235" t="s">
        <v>2285</v>
      </c>
    </row>
    <row r="1236" spans="34:40" ht="11.25" customHeight="1" hidden="1">
      <c r="AH1236">
        <v>650</v>
      </c>
      <c r="AI1236">
        <v>8559</v>
      </c>
      <c r="AJ1236" t="s">
        <v>24</v>
      </c>
      <c r="AK1236">
        <v>3180</v>
      </c>
      <c r="AL1236" t="str">
        <f t="shared" si="25"/>
        <v>Haaglanden</v>
      </c>
      <c r="AM1236" t="s">
        <v>432</v>
      </c>
      <c r="AN1236" t="s">
        <v>2323</v>
      </c>
    </row>
    <row r="1237" spans="34:40" ht="11.25" customHeight="1" hidden="1">
      <c r="AH1237">
        <v>650</v>
      </c>
      <c r="AI1237">
        <v>8558</v>
      </c>
      <c r="AJ1237" t="s">
        <v>2175</v>
      </c>
      <c r="AK1237">
        <v>3180</v>
      </c>
      <c r="AL1237" t="str">
        <f t="shared" si="25"/>
        <v>Haaglanden</v>
      </c>
      <c r="AM1237" t="s">
        <v>433</v>
      </c>
      <c r="AN1237" t="s">
        <v>2324</v>
      </c>
    </row>
    <row r="1238" spans="34:40" ht="11.25" customHeight="1" hidden="1">
      <c r="AH1238">
        <v>650</v>
      </c>
      <c r="AI1238">
        <v>8560</v>
      </c>
      <c r="AJ1238" t="s">
        <v>2102</v>
      </c>
      <c r="AK1238">
        <v>3170</v>
      </c>
      <c r="AL1238" t="str">
        <f t="shared" si="25"/>
        <v>Zuid Holland Noord</v>
      </c>
      <c r="AM1238" t="s">
        <v>434</v>
      </c>
      <c r="AN1238" t="s">
        <v>2319</v>
      </c>
    </row>
    <row r="1239" spans="34:40" ht="11.25" customHeight="1" hidden="1">
      <c r="AH1239">
        <v>650</v>
      </c>
      <c r="AI1239">
        <v>8561</v>
      </c>
      <c r="AJ1239" t="s">
        <v>2248</v>
      </c>
      <c r="AK1239">
        <v>3180</v>
      </c>
      <c r="AL1239" t="str">
        <f t="shared" si="25"/>
        <v>Haaglanden</v>
      </c>
      <c r="AM1239" t="s">
        <v>435</v>
      </c>
      <c r="AN1239" t="s">
        <v>1125</v>
      </c>
    </row>
    <row r="1240" spans="34:40" ht="11.25" customHeight="1" hidden="1">
      <c r="AH1240">
        <v>650</v>
      </c>
      <c r="AI1240">
        <v>8562</v>
      </c>
      <c r="AJ1240" t="s">
        <v>2202</v>
      </c>
      <c r="AK1240">
        <v>3180</v>
      </c>
      <c r="AL1240" t="str">
        <f t="shared" si="25"/>
        <v>Haaglanden</v>
      </c>
      <c r="AM1240" t="s">
        <v>436</v>
      </c>
      <c r="AN1240" t="s">
        <v>1656</v>
      </c>
    </row>
    <row r="1241" spans="34:40" ht="11.25" customHeight="1" hidden="1">
      <c r="AH1241">
        <v>650</v>
      </c>
      <c r="AI1241">
        <v>8563</v>
      </c>
      <c r="AJ1241" t="s">
        <v>2099</v>
      </c>
      <c r="AK1241">
        <v>3250</v>
      </c>
      <c r="AL1241" t="str">
        <f t="shared" si="25"/>
        <v>Zeeland</v>
      </c>
      <c r="AM1241" t="s">
        <v>437</v>
      </c>
      <c r="AN1241" t="s">
        <v>1715</v>
      </c>
    </row>
    <row r="1242" spans="34:40" ht="11.25" customHeight="1" hidden="1">
      <c r="AH1242">
        <v>650</v>
      </c>
      <c r="AI1242">
        <v>8564</v>
      </c>
      <c r="AJ1242" t="s">
        <v>2111</v>
      </c>
      <c r="AK1242">
        <v>3061</v>
      </c>
      <c r="AL1242" t="str">
        <f t="shared" si="25"/>
        <v>Midden Ijssel</v>
      </c>
      <c r="AM1242" t="s">
        <v>438</v>
      </c>
      <c r="AN1242" t="s">
        <v>2517</v>
      </c>
    </row>
    <row r="1243" spans="34:40" ht="11.25" customHeight="1" hidden="1">
      <c r="AH1243">
        <v>650</v>
      </c>
      <c r="AI1243">
        <v>8565</v>
      </c>
      <c r="AJ1243" t="s">
        <v>2116</v>
      </c>
      <c r="AK1243">
        <v>3070</v>
      </c>
      <c r="AL1243" t="str">
        <f t="shared" si="25"/>
        <v>Arnhem</v>
      </c>
      <c r="AM1243" t="s">
        <v>439</v>
      </c>
      <c r="AN1243" t="s">
        <v>2474</v>
      </c>
    </row>
    <row r="1244" spans="34:40" ht="11.25" customHeight="1" hidden="1">
      <c r="AH1244">
        <v>650</v>
      </c>
      <c r="AI1244">
        <v>8566</v>
      </c>
      <c r="AJ1244" t="s">
        <v>2148</v>
      </c>
      <c r="AK1244">
        <v>3180</v>
      </c>
      <c r="AL1244" t="str">
        <f t="shared" si="25"/>
        <v>Haaglanden</v>
      </c>
      <c r="AM1244" t="s">
        <v>440</v>
      </c>
      <c r="AN1244" t="s">
        <v>1784</v>
      </c>
    </row>
    <row r="1245" spans="34:40" ht="11.25" customHeight="1" hidden="1">
      <c r="AH1245">
        <v>650</v>
      </c>
      <c r="AI1245">
        <v>8567</v>
      </c>
      <c r="AJ1245" t="s">
        <v>1429</v>
      </c>
      <c r="AK1245">
        <v>3010</v>
      </c>
      <c r="AL1245" t="str">
        <f t="shared" si="25"/>
        <v>Groningen</v>
      </c>
      <c r="AM1245" t="s">
        <v>441</v>
      </c>
      <c r="AN1245" t="s">
        <v>2375</v>
      </c>
    </row>
    <row r="1246" spans="34:40" ht="11.25" customHeight="1" hidden="1">
      <c r="AH1246">
        <v>650</v>
      </c>
      <c r="AI1246">
        <v>8568</v>
      </c>
      <c r="AJ1246" t="s">
        <v>20</v>
      </c>
      <c r="AK1246">
        <v>3040</v>
      </c>
      <c r="AL1246" t="str">
        <f t="shared" si="25"/>
        <v>Zwolle</v>
      </c>
      <c r="AM1246" t="s">
        <v>442</v>
      </c>
      <c r="AN1246" t="s">
        <v>2290</v>
      </c>
    </row>
    <row r="1247" spans="34:40" ht="11.25" customHeight="1" hidden="1">
      <c r="AH1247">
        <v>650</v>
      </c>
      <c r="AI1247">
        <v>8569</v>
      </c>
      <c r="AJ1247" t="s">
        <v>24</v>
      </c>
      <c r="AK1247">
        <v>3040</v>
      </c>
      <c r="AL1247" t="str">
        <f t="shared" si="25"/>
        <v>Zwolle</v>
      </c>
      <c r="AM1247" t="s">
        <v>443</v>
      </c>
      <c r="AN1247" t="s">
        <v>1728</v>
      </c>
    </row>
    <row r="1248" spans="34:40" ht="11.25" customHeight="1" hidden="1">
      <c r="AH1248">
        <v>650</v>
      </c>
      <c r="AI1248">
        <v>8570</v>
      </c>
      <c r="AJ1248" t="s">
        <v>24</v>
      </c>
      <c r="AK1248">
        <v>3080</v>
      </c>
      <c r="AL1248" t="str">
        <f t="shared" si="25"/>
        <v>Nijmegen</v>
      </c>
      <c r="AM1248" t="s">
        <v>444</v>
      </c>
      <c r="AN1248" t="s">
        <v>1126</v>
      </c>
    </row>
    <row r="1249" spans="34:40" ht="11.25" customHeight="1" hidden="1">
      <c r="AH1249">
        <v>650</v>
      </c>
      <c r="AI1249">
        <v>8571</v>
      </c>
      <c r="AJ1249" t="s">
        <v>24</v>
      </c>
      <c r="AK1249">
        <v>3250</v>
      </c>
      <c r="AL1249" t="str">
        <f t="shared" si="25"/>
        <v>Zeeland</v>
      </c>
      <c r="AM1249" t="s">
        <v>445</v>
      </c>
      <c r="AN1249" t="s">
        <v>2405</v>
      </c>
    </row>
    <row r="1250" spans="34:40" ht="11.25" customHeight="1" hidden="1">
      <c r="AH1250">
        <v>650</v>
      </c>
      <c r="AI1250">
        <v>8572</v>
      </c>
      <c r="AJ1250" t="s">
        <v>24</v>
      </c>
      <c r="AK1250">
        <v>3070</v>
      </c>
      <c r="AL1250" t="str">
        <f t="shared" si="25"/>
        <v>Arnhem</v>
      </c>
      <c r="AM1250" t="s">
        <v>446</v>
      </c>
      <c r="AN1250" t="s">
        <v>2571</v>
      </c>
    </row>
    <row r="1251" spans="34:40" ht="11.25" customHeight="1" hidden="1">
      <c r="AH1251">
        <v>650</v>
      </c>
      <c r="AI1251">
        <v>8573</v>
      </c>
      <c r="AJ1251" t="s">
        <v>24</v>
      </c>
      <c r="AK1251">
        <v>3020</v>
      </c>
      <c r="AL1251" t="str">
        <f t="shared" si="25"/>
        <v>Friesland</v>
      </c>
      <c r="AM1251" t="s">
        <v>447</v>
      </c>
      <c r="AN1251" t="s">
        <v>1127</v>
      </c>
    </row>
    <row r="1252" spans="34:40" ht="11.25" customHeight="1" hidden="1">
      <c r="AH1252">
        <v>650</v>
      </c>
      <c r="AI1252">
        <v>8574</v>
      </c>
      <c r="AJ1252" t="s">
        <v>2116</v>
      </c>
      <c r="AK1252">
        <v>3050</v>
      </c>
      <c r="AL1252" t="str">
        <f t="shared" si="25"/>
        <v>Twente</v>
      </c>
      <c r="AM1252" t="s">
        <v>448</v>
      </c>
      <c r="AN1252" t="s">
        <v>2451</v>
      </c>
    </row>
    <row r="1253" spans="34:40" ht="11.25" customHeight="1" hidden="1">
      <c r="AH1253">
        <v>650</v>
      </c>
      <c r="AI1253">
        <v>8575</v>
      </c>
      <c r="AJ1253" t="s">
        <v>2116</v>
      </c>
      <c r="AK1253">
        <v>3250</v>
      </c>
      <c r="AL1253" t="str">
        <f t="shared" si="25"/>
        <v>Zeeland</v>
      </c>
      <c r="AM1253" t="s">
        <v>449</v>
      </c>
      <c r="AN1253" t="s">
        <v>2291</v>
      </c>
    </row>
    <row r="1254" spans="34:40" ht="11.25" customHeight="1" hidden="1">
      <c r="AH1254">
        <v>650</v>
      </c>
      <c r="AI1254">
        <v>8576</v>
      </c>
      <c r="AJ1254" t="s">
        <v>2116</v>
      </c>
      <c r="AK1254">
        <v>3120</v>
      </c>
      <c r="AL1254" t="str">
        <f t="shared" si="25"/>
        <v>Noord-Holland Noord</v>
      </c>
      <c r="AM1254" t="s">
        <v>450</v>
      </c>
      <c r="AN1254" t="s">
        <v>2365</v>
      </c>
    </row>
    <row r="1255" spans="34:40" ht="11.25" customHeight="1" hidden="1">
      <c r="AH1255">
        <v>650</v>
      </c>
      <c r="AI1255">
        <v>8577</v>
      </c>
      <c r="AJ1255" t="s">
        <v>2116</v>
      </c>
      <c r="AK1255">
        <v>3070</v>
      </c>
      <c r="AL1255" t="str">
        <f t="shared" si="25"/>
        <v>Arnhem</v>
      </c>
      <c r="AM1255" t="s">
        <v>451</v>
      </c>
      <c r="AN1255" t="s">
        <v>2283</v>
      </c>
    </row>
    <row r="1256" spans="34:40" ht="11.25" customHeight="1" hidden="1">
      <c r="AH1256">
        <v>650</v>
      </c>
      <c r="AI1256">
        <v>8578</v>
      </c>
      <c r="AJ1256" t="s">
        <v>2116</v>
      </c>
      <c r="AK1256">
        <v>3020</v>
      </c>
      <c r="AL1256" t="str">
        <f t="shared" si="25"/>
        <v>Friesland</v>
      </c>
      <c r="AM1256" t="s">
        <v>452</v>
      </c>
      <c r="AN1256" t="s">
        <v>2339</v>
      </c>
    </row>
    <row r="1257" spans="34:40" ht="11.25" customHeight="1" hidden="1">
      <c r="AH1257">
        <v>650</v>
      </c>
      <c r="AI1257">
        <v>8579</v>
      </c>
      <c r="AJ1257" t="s">
        <v>2116</v>
      </c>
      <c r="AK1257">
        <v>3140</v>
      </c>
      <c r="AL1257" t="str">
        <f t="shared" si="25"/>
        <v>Zaanstreek/Waterland</v>
      </c>
      <c r="AM1257" t="s">
        <v>453</v>
      </c>
      <c r="AN1257" t="s">
        <v>2533</v>
      </c>
    </row>
    <row r="1258" spans="34:40" ht="11.25" customHeight="1" hidden="1">
      <c r="AH1258">
        <v>650</v>
      </c>
      <c r="AI1258">
        <v>8580</v>
      </c>
      <c r="AJ1258" t="s">
        <v>14</v>
      </c>
      <c r="AK1258">
        <v>3180</v>
      </c>
      <c r="AL1258" t="str">
        <f t="shared" si="25"/>
        <v>Haaglanden</v>
      </c>
      <c r="AM1258" t="s">
        <v>454</v>
      </c>
      <c r="AN1258" t="s">
        <v>2323</v>
      </c>
    </row>
    <row r="1259" spans="34:40" ht="11.25" customHeight="1" hidden="1">
      <c r="AH1259">
        <v>650</v>
      </c>
      <c r="AI1259">
        <v>8581</v>
      </c>
      <c r="AJ1259" t="s">
        <v>2140</v>
      </c>
      <c r="AK1259">
        <v>3040</v>
      </c>
      <c r="AL1259" t="str">
        <f t="shared" si="25"/>
        <v>Zwolle</v>
      </c>
      <c r="AM1259" t="s">
        <v>455</v>
      </c>
      <c r="AN1259" t="s">
        <v>2379</v>
      </c>
    </row>
    <row r="1260" spans="34:40" ht="11.25" customHeight="1" hidden="1">
      <c r="AH1260">
        <v>650</v>
      </c>
      <c r="AI1260">
        <v>8582</v>
      </c>
      <c r="AJ1260" t="s">
        <v>2202</v>
      </c>
      <c r="AK1260">
        <v>3120</v>
      </c>
      <c r="AL1260" t="str">
        <f t="shared" si="25"/>
        <v>Noord-Holland Noord</v>
      </c>
      <c r="AM1260" t="s">
        <v>456</v>
      </c>
      <c r="AN1260" t="s">
        <v>2365</v>
      </c>
    </row>
    <row r="1261" spans="34:40" ht="11.25" customHeight="1" hidden="1">
      <c r="AH1261">
        <v>650</v>
      </c>
      <c r="AI1261">
        <v>8583</v>
      </c>
      <c r="AJ1261" t="s">
        <v>14</v>
      </c>
      <c r="AK1261">
        <v>3080</v>
      </c>
      <c r="AL1261" t="str">
        <f t="shared" si="25"/>
        <v>Nijmegen</v>
      </c>
      <c r="AM1261" t="s">
        <v>457</v>
      </c>
      <c r="AN1261" t="s">
        <v>2430</v>
      </c>
    </row>
    <row r="1262" spans="34:40" ht="11.25" customHeight="1" hidden="1">
      <c r="AH1262">
        <v>650</v>
      </c>
      <c r="AI1262">
        <v>8584</v>
      </c>
      <c r="AJ1262" t="s">
        <v>2140</v>
      </c>
      <c r="AK1262">
        <v>3290</v>
      </c>
      <c r="AL1262" t="str">
        <f t="shared" si="25"/>
        <v>Zuidoost-Brabant</v>
      </c>
      <c r="AM1262" t="s">
        <v>458</v>
      </c>
      <c r="AN1262" t="s">
        <v>2408</v>
      </c>
    </row>
    <row r="1263" spans="34:40" ht="11.25" customHeight="1" hidden="1">
      <c r="AH1263">
        <v>650</v>
      </c>
      <c r="AI1263">
        <v>8586</v>
      </c>
      <c r="AJ1263" t="s">
        <v>22</v>
      </c>
      <c r="AK1263">
        <v>3060</v>
      </c>
      <c r="AL1263" t="str">
        <f t="shared" si="25"/>
        <v>Apeldoorn Zutphen E.O.</v>
      </c>
      <c r="AM1263" t="s">
        <v>459</v>
      </c>
      <c r="AN1263" t="s">
        <v>327</v>
      </c>
    </row>
    <row r="1264" spans="34:40" ht="11.25" customHeight="1" hidden="1">
      <c r="AH1264">
        <v>650</v>
      </c>
      <c r="AI1264">
        <v>8587</v>
      </c>
      <c r="AJ1264" t="s">
        <v>22</v>
      </c>
      <c r="AK1264">
        <v>3130</v>
      </c>
      <c r="AL1264" t="str">
        <f t="shared" si="25"/>
        <v>Kennemerland</v>
      </c>
      <c r="AM1264" t="s">
        <v>460</v>
      </c>
      <c r="AN1264" t="s">
        <v>2502</v>
      </c>
    </row>
    <row r="1265" spans="34:40" ht="11.25" customHeight="1" hidden="1">
      <c r="AH1265">
        <v>650</v>
      </c>
      <c r="AI1265">
        <v>8588</v>
      </c>
      <c r="AJ1265" t="s">
        <v>22</v>
      </c>
      <c r="AK1265">
        <v>3300</v>
      </c>
      <c r="AL1265" t="str">
        <f t="shared" si="25"/>
        <v>Noord-Limburg</v>
      </c>
      <c r="AM1265" t="s">
        <v>461</v>
      </c>
      <c r="AN1265" t="s">
        <v>1713</v>
      </c>
    </row>
    <row r="1266" spans="34:40" ht="11.25" customHeight="1" hidden="1">
      <c r="AH1266">
        <v>650</v>
      </c>
      <c r="AI1266">
        <v>8589</v>
      </c>
      <c r="AJ1266" t="s">
        <v>22</v>
      </c>
      <c r="AK1266">
        <v>3110</v>
      </c>
      <c r="AL1266" t="str">
        <f t="shared" si="25"/>
        <v>'T Gooi</v>
      </c>
      <c r="AM1266" t="s">
        <v>462</v>
      </c>
      <c r="AN1266" t="s">
        <v>2484</v>
      </c>
    </row>
    <row r="1267" spans="34:40" ht="11.25" customHeight="1" hidden="1">
      <c r="AH1267">
        <v>650</v>
      </c>
      <c r="AI1267">
        <v>8590</v>
      </c>
      <c r="AJ1267" t="s">
        <v>22</v>
      </c>
      <c r="AK1267">
        <v>3090</v>
      </c>
      <c r="AL1267" t="str">
        <f t="shared" si="25"/>
        <v>Utrecht</v>
      </c>
      <c r="AM1267" t="s">
        <v>463</v>
      </c>
      <c r="AN1267" t="s">
        <v>1743</v>
      </c>
    </row>
    <row r="1268" spans="34:40" ht="11.25" customHeight="1" hidden="1">
      <c r="AH1268">
        <v>650</v>
      </c>
      <c r="AI1268">
        <v>8585</v>
      </c>
      <c r="AJ1268" t="s">
        <v>14</v>
      </c>
      <c r="AK1268">
        <v>3090</v>
      </c>
      <c r="AL1268" t="str">
        <f t="shared" si="25"/>
        <v>Utrecht</v>
      </c>
      <c r="AM1268" t="s">
        <v>464</v>
      </c>
      <c r="AN1268" t="s">
        <v>2368</v>
      </c>
    </row>
    <row r="1269" spans="34:40" ht="11.25" customHeight="1" hidden="1">
      <c r="AH1269">
        <v>650</v>
      </c>
      <c r="AI1269">
        <v>8591</v>
      </c>
      <c r="AJ1269" t="s">
        <v>20</v>
      </c>
      <c r="AK1269">
        <v>3250</v>
      </c>
      <c r="AL1269" t="str">
        <f t="shared" si="25"/>
        <v>Zeeland</v>
      </c>
      <c r="AM1269" t="s">
        <v>465</v>
      </c>
      <c r="AN1269" t="s">
        <v>2291</v>
      </c>
    </row>
    <row r="1270" spans="34:40" ht="11.25" customHeight="1" hidden="1">
      <c r="AH1270">
        <v>650</v>
      </c>
      <c r="AI1270">
        <v>8592</v>
      </c>
      <c r="AJ1270" t="s">
        <v>20</v>
      </c>
      <c r="AK1270">
        <v>3090</v>
      </c>
      <c r="AL1270" t="str">
        <f t="shared" si="25"/>
        <v>Utrecht</v>
      </c>
      <c r="AM1270" t="s">
        <v>466</v>
      </c>
      <c r="AN1270" t="s">
        <v>320</v>
      </c>
    </row>
    <row r="1271" spans="34:40" ht="11.25" customHeight="1" hidden="1">
      <c r="AH1271">
        <v>650</v>
      </c>
      <c r="AI1271">
        <v>8593</v>
      </c>
      <c r="AJ1271" t="s">
        <v>2102</v>
      </c>
      <c r="AK1271">
        <v>3090</v>
      </c>
      <c r="AL1271" t="str">
        <f t="shared" si="25"/>
        <v>Utrecht</v>
      </c>
      <c r="AM1271" t="s">
        <v>467</v>
      </c>
      <c r="AN1271" t="s">
        <v>2416</v>
      </c>
    </row>
    <row r="1272" spans="34:40" ht="11.25" customHeight="1" hidden="1">
      <c r="AH1272">
        <v>650</v>
      </c>
      <c r="AI1272">
        <v>8594</v>
      </c>
      <c r="AJ1272" t="s">
        <v>20</v>
      </c>
      <c r="AK1272">
        <v>3090</v>
      </c>
      <c r="AL1272" t="str">
        <f t="shared" si="25"/>
        <v>Utrecht</v>
      </c>
      <c r="AM1272" t="s">
        <v>468</v>
      </c>
      <c r="AN1272" t="s">
        <v>2334</v>
      </c>
    </row>
    <row r="1273" spans="34:40" ht="11.25" customHeight="1" hidden="1">
      <c r="AH1273">
        <v>650</v>
      </c>
      <c r="AI1273">
        <v>8595</v>
      </c>
      <c r="AJ1273" t="s">
        <v>2226</v>
      </c>
      <c r="AK1273">
        <v>3210</v>
      </c>
      <c r="AL1273" t="str">
        <f t="shared" si="25"/>
        <v>Rotterdam</v>
      </c>
      <c r="AM1273" t="s">
        <v>469</v>
      </c>
      <c r="AN1273" t="s">
        <v>2350</v>
      </c>
    </row>
    <row r="1274" spans="34:40" ht="11.25" customHeight="1" hidden="1">
      <c r="AH1274">
        <v>650</v>
      </c>
      <c r="AI1274">
        <v>8596</v>
      </c>
      <c r="AJ1274" t="s">
        <v>2202</v>
      </c>
      <c r="AK1274">
        <v>3210</v>
      </c>
      <c r="AL1274" t="str">
        <f t="shared" si="25"/>
        <v>Rotterdam</v>
      </c>
      <c r="AM1274" t="s">
        <v>470</v>
      </c>
      <c r="AN1274" t="s">
        <v>2350</v>
      </c>
    </row>
    <row r="1275" spans="34:40" ht="11.25" customHeight="1" hidden="1">
      <c r="AH1275">
        <v>650</v>
      </c>
      <c r="AI1275">
        <v>8597</v>
      </c>
      <c r="AJ1275" t="s">
        <v>2123</v>
      </c>
      <c r="AK1275">
        <v>3010</v>
      </c>
      <c r="AL1275" t="str">
        <f t="shared" si="25"/>
        <v>Groningen</v>
      </c>
      <c r="AM1275" t="s">
        <v>471</v>
      </c>
      <c r="AN1275" t="s">
        <v>1128</v>
      </c>
    </row>
    <row r="1276" spans="34:40" ht="11.25" customHeight="1" hidden="1">
      <c r="AH1276">
        <v>650</v>
      </c>
      <c r="AI1276">
        <v>8598</v>
      </c>
      <c r="AJ1276" t="s">
        <v>2123</v>
      </c>
      <c r="AK1276">
        <v>3050</v>
      </c>
      <c r="AL1276" t="str">
        <f t="shared" si="25"/>
        <v>Twente</v>
      </c>
      <c r="AM1276" t="s">
        <v>472</v>
      </c>
      <c r="AN1276" t="s">
        <v>1699</v>
      </c>
    </row>
    <row r="1277" spans="34:40" ht="11.25" customHeight="1" hidden="1">
      <c r="AH1277">
        <v>650</v>
      </c>
      <c r="AI1277">
        <v>8599</v>
      </c>
      <c r="AJ1277" t="s">
        <v>2109</v>
      </c>
      <c r="AK1277">
        <v>3050</v>
      </c>
      <c r="AL1277" t="str">
        <f t="shared" si="25"/>
        <v>Twente</v>
      </c>
      <c r="AM1277" t="s">
        <v>473</v>
      </c>
      <c r="AN1277" t="s">
        <v>2285</v>
      </c>
    </row>
    <row r="1278" spans="34:40" ht="11.25" customHeight="1" hidden="1">
      <c r="AH1278">
        <v>650</v>
      </c>
      <c r="AI1278">
        <v>8600</v>
      </c>
      <c r="AJ1278" t="s">
        <v>2099</v>
      </c>
      <c r="AK1278">
        <v>3290</v>
      </c>
      <c r="AL1278" t="str">
        <f t="shared" si="25"/>
        <v>Zuidoost-Brabant</v>
      </c>
      <c r="AM1278" t="s">
        <v>474</v>
      </c>
      <c r="AN1278" t="s">
        <v>1129</v>
      </c>
    </row>
    <row r="1279" spans="34:40" ht="11.25" customHeight="1" hidden="1">
      <c r="AH1279">
        <v>650</v>
      </c>
      <c r="AI1279">
        <v>8601</v>
      </c>
      <c r="AJ1279" t="s">
        <v>2111</v>
      </c>
      <c r="AK1279">
        <v>3290</v>
      </c>
      <c r="AL1279" t="str">
        <f t="shared" si="25"/>
        <v>Zuidoost-Brabant</v>
      </c>
      <c r="AM1279" t="s">
        <v>475</v>
      </c>
      <c r="AN1279" t="s">
        <v>2408</v>
      </c>
    </row>
    <row r="1280" spans="34:40" ht="11.25" customHeight="1" hidden="1">
      <c r="AH1280">
        <v>650</v>
      </c>
      <c r="AI1280">
        <v>8602</v>
      </c>
      <c r="AJ1280" t="s">
        <v>2113</v>
      </c>
      <c r="AK1280">
        <v>3020</v>
      </c>
      <c r="AL1280" t="str">
        <f t="shared" si="25"/>
        <v>Friesland</v>
      </c>
      <c r="AM1280" t="s">
        <v>476</v>
      </c>
      <c r="AN1280" t="s">
        <v>1130</v>
      </c>
    </row>
    <row r="1281" spans="34:40" ht="11.25" customHeight="1" hidden="1">
      <c r="AH1281">
        <v>650</v>
      </c>
      <c r="AI1281">
        <v>8603</v>
      </c>
      <c r="AJ1281" t="s">
        <v>24</v>
      </c>
      <c r="AK1281">
        <v>3090</v>
      </c>
      <c r="AL1281" t="str">
        <f t="shared" si="25"/>
        <v>Utrecht</v>
      </c>
      <c r="AM1281" t="s">
        <v>477</v>
      </c>
      <c r="AN1281" t="s">
        <v>2348</v>
      </c>
    </row>
    <row r="1282" spans="34:40" ht="11.25" customHeight="1" hidden="1">
      <c r="AH1282">
        <v>650</v>
      </c>
      <c r="AI1282">
        <v>8604</v>
      </c>
      <c r="AJ1282" t="s">
        <v>2120</v>
      </c>
      <c r="AK1282">
        <v>3090</v>
      </c>
      <c r="AL1282" t="str">
        <f t="shared" si="25"/>
        <v>Utrecht</v>
      </c>
      <c r="AM1282" t="s">
        <v>478</v>
      </c>
      <c r="AN1282" t="s">
        <v>327</v>
      </c>
    </row>
    <row r="1283" spans="34:40" ht="11.25" customHeight="1" hidden="1">
      <c r="AH1283">
        <v>650</v>
      </c>
      <c r="AI1283">
        <v>8605</v>
      </c>
      <c r="AJ1283" t="s">
        <v>2175</v>
      </c>
      <c r="AK1283">
        <v>3060</v>
      </c>
      <c r="AL1283" t="str">
        <f t="shared" si="25"/>
        <v>Apeldoorn Zutphen E.O.</v>
      </c>
      <c r="AM1283" t="s">
        <v>479</v>
      </c>
      <c r="AN1283" t="s">
        <v>2359</v>
      </c>
    </row>
    <row r="1284" spans="34:40" ht="11.25" customHeight="1" hidden="1">
      <c r="AH1284">
        <v>650</v>
      </c>
      <c r="AI1284">
        <v>8606</v>
      </c>
      <c r="AJ1284" t="s">
        <v>2099</v>
      </c>
      <c r="AK1284">
        <v>3180</v>
      </c>
      <c r="AL1284" t="str">
        <f t="shared" si="25"/>
        <v>Haaglanden</v>
      </c>
      <c r="AM1284" t="s">
        <v>480</v>
      </c>
      <c r="AN1284" t="s">
        <v>2323</v>
      </c>
    </row>
    <row r="1285" spans="34:40" ht="11.25" customHeight="1" hidden="1">
      <c r="AH1285">
        <v>650</v>
      </c>
      <c r="AI1285">
        <v>8607</v>
      </c>
      <c r="AJ1285" t="s">
        <v>2148</v>
      </c>
      <c r="AK1285">
        <v>3150</v>
      </c>
      <c r="AL1285" t="str">
        <f aca="true" t="shared" si="26" ref="AL1285:AL1348">VLOOKUP(AK1285,$AP$4:$AQ$35,2,FALSE)</f>
        <v>Amsterdam</v>
      </c>
      <c r="AM1285" t="s">
        <v>481</v>
      </c>
      <c r="AN1285" t="s">
        <v>2371</v>
      </c>
    </row>
    <row r="1286" spans="34:40" ht="11.25" customHeight="1" hidden="1">
      <c r="AH1286">
        <v>650</v>
      </c>
      <c r="AI1286">
        <v>8608</v>
      </c>
      <c r="AJ1286" t="s">
        <v>2102</v>
      </c>
      <c r="AK1286">
        <v>3180</v>
      </c>
      <c r="AL1286" t="str">
        <f t="shared" si="26"/>
        <v>Haaglanden</v>
      </c>
      <c r="AM1286" t="s">
        <v>482</v>
      </c>
      <c r="AN1286" t="s">
        <v>2324</v>
      </c>
    </row>
    <row r="1287" spans="34:40" ht="11.25" customHeight="1" hidden="1">
      <c r="AH1287">
        <v>650</v>
      </c>
      <c r="AI1287">
        <v>8609</v>
      </c>
      <c r="AJ1287" t="s">
        <v>22</v>
      </c>
      <c r="AK1287">
        <v>3120</v>
      </c>
      <c r="AL1287" t="str">
        <f t="shared" si="26"/>
        <v>Noord-Holland Noord</v>
      </c>
      <c r="AM1287" t="s">
        <v>483</v>
      </c>
      <c r="AN1287" t="s">
        <v>1131</v>
      </c>
    </row>
    <row r="1288" spans="34:40" ht="11.25" customHeight="1" hidden="1">
      <c r="AH1288">
        <v>650</v>
      </c>
      <c r="AI1288">
        <v>8610</v>
      </c>
      <c r="AJ1288" t="s">
        <v>14</v>
      </c>
      <c r="AK1288">
        <v>3310</v>
      </c>
      <c r="AL1288" t="str">
        <f t="shared" si="26"/>
        <v>Zuid-Limburg</v>
      </c>
      <c r="AM1288" t="s">
        <v>484</v>
      </c>
      <c r="AN1288" t="s">
        <v>2317</v>
      </c>
    </row>
    <row r="1289" spans="34:40" ht="11.25" customHeight="1" hidden="1">
      <c r="AH1289">
        <v>650</v>
      </c>
      <c r="AI1289">
        <v>8611</v>
      </c>
      <c r="AJ1289" t="s">
        <v>2099</v>
      </c>
      <c r="AK1289">
        <v>3290</v>
      </c>
      <c r="AL1289" t="str">
        <f t="shared" si="26"/>
        <v>Zuidoost-Brabant</v>
      </c>
      <c r="AM1289" t="s">
        <v>485</v>
      </c>
      <c r="AN1289" t="s">
        <v>2408</v>
      </c>
    </row>
    <row r="1290" spans="34:40" ht="11.25" customHeight="1" hidden="1">
      <c r="AH1290">
        <v>650</v>
      </c>
      <c r="AI1290">
        <v>8612</v>
      </c>
      <c r="AJ1290" t="s">
        <v>2193</v>
      </c>
      <c r="AK1290">
        <v>3120</v>
      </c>
      <c r="AL1290" t="str">
        <f t="shared" si="26"/>
        <v>Noord-Holland Noord</v>
      </c>
      <c r="AM1290" t="s">
        <v>486</v>
      </c>
      <c r="AN1290" t="s">
        <v>2365</v>
      </c>
    </row>
    <row r="1291" spans="34:40" ht="11.25" customHeight="1" hidden="1">
      <c r="AH1291">
        <v>650</v>
      </c>
      <c r="AI1291">
        <v>8613</v>
      </c>
      <c r="AJ1291" t="s">
        <v>2193</v>
      </c>
      <c r="AK1291">
        <v>3260</v>
      </c>
      <c r="AL1291" t="str">
        <f t="shared" si="26"/>
        <v>West-Brabant</v>
      </c>
      <c r="AM1291" t="s">
        <v>487</v>
      </c>
      <c r="AN1291" t="s">
        <v>2296</v>
      </c>
    </row>
    <row r="1292" spans="34:40" ht="11.25" customHeight="1" hidden="1">
      <c r="AH1292">
        <v>650</v>
      </c>
      <c r="AI1292">
        <v>8614</v>
      </c>
      <c r="AJ1292" t="s">
        <v>2175</v>
      </c>
      <c r="AK1292">
        <v>3290</v>
      </c>
      <c r="AL1292" t="str">
        <f t="shared" si="26"/>
        <v>Zuidoost-Brabant</v>
      </c>
      <c r="AM1292" t="s">
        <v>488</v>
      </c>
      <c r="AN1292" t="s">
        <v>1132</v>
      </c>
    </row>
    <row r="1293" spans="34:40" ht="11.25" customHeight="1" hidden="1">
      <c r="AH1293">
        <v>650</v>
      </c>
      <c r="AI1293">
        <v>8615</v>
      </c>
      <c r="AJ1293" t="s">
        <v>2140</v>
      </c>
      <c r="AK1293">
        <v>3150</v>
      </c>
      <c r="AL1293" t="str">
        <f t="shared" si="26"/>
        <v>Amsterdam</v>
      </c>
      <c r="AM1293" t="s">
        <v>489</v>
      </c>
      <c r="AN1293" t="s">
        <v>2311</v>
      </c>
    </row>
    <row r="1294" spans="34:40" ht="11.25" customHeight="1" hidden="1">
      <c r="AH1294">
        <v>650</v>
      </c>
      <c r="AI1294">
        <v>8616</v>
      </c>
      <c r="AJ1294" t="s">
        <v>2111</v>
      </c>
      <c r="AK1294">
        <v>3110</v>
      </c>
      <c r="AL1294" t="str">
        <f t="shared" si="26"/>
        <v>'T Gooi</v>
      </c>
      <c r="AM1294" t="s">
        <v>490</v>
      </c>
      <c r="AN1294" t="s">
        <v>1698</v>
      </c>
    </row>
    <row r="1295" spans="34:40" ht="11.25" customHeight="1" hidden="1">
      <c r="AH1295">
        <v>650</v>
      </c>
      <c r="AI1295">
        <v>8617</v>
      </c>
      <c r="AJ1295" t="s">
        <v>2148</v>
      </c>
      <c r="AK1295">
        <v>3150</v>
      </c>
      <c r="AL1295" t="str">
        <f t="shared" si="26"/>
        <v>Amsterdam</v>
      </c>
      <c r="AM1295" t="s">
        <v>491</v>
      </c>
      <c r="AN1295" t="s">
        <v>2371</v>
      </c>
    </row>
    <row r="1296" spans="34:40" ht="11.25" customHeight="1" hidden="1">
      <c r="AH1296">
        <v>650</v>
      </c>
      <c r="AI1296">
        <v>8618</v>
      </c>
      <c r="AJ1296" t="s">
        <v>20</v>
      </c>
      <c r="AK1296">
        <v>3090</v>
      </c>
      <c r="AL1296" t="str">
        <f t="shared" si="26"/>
        <v>Utrecht</v>
      </c>
      <c r="AM1296" t="s">
        <v>492</v>
      </c>
      <c r="AN1296" t="s">
        <v>2348</v>
      </c>
    </row>
    <row r="1297" spans="34:40" ht="11.25" customHeight="1" hidden="1">
      <c r="AH1297">
        <v>650</v>
      </c>
      <c r="AI1297">
        <v>8619</v>
      </c>
      <c r="AJ1297" t="s">
        <v>22</v>
      </c>
      <c r="AK1297">
        <v>3150</v>
      </c>
      <c r="AL1297" t="str">
        <f t="shared" si="26"/>
        <v>Amsterdam</v>
      </c>
      <c r="AM1297" t="s">
        <v>493</v>
      </c>
      <c r="AN1297" t="s">
        <v>2311</v>
      </c>
    </row>
    <row r="1298" spans="34:40" ht="11.25" customHeight="1" hidden="1">
      <c r="AH1298">
        <v>650</v>
      </c>
      <c r="AI1298">
        <v>8620</v>
      </c>
      <c r="AJ1298" t="s">
        <v>24</v>
      </c>
      <c r="AK1298">
        <v>3310</v>
      </c>
      <c r="AL1298" t="str">
        <f t="shared" si="26"/>
        <v>Zuid-Limburg</v>
      </c>
      <c r="AM1298" t="s">
        <v>494</v>
      </c>
      <c r="AN1298" t="s">
        <v>2317</v>
      </c>
    </row>
    <row r="1299" spans="34:40" ht="11.25" customHeight="1" hidden="1">
      <c r="AH1299">
        <v>650</v>
      </c>
      <c r="AI1299">
        <v>8621</v>
      </c>
      <c r="AJ1299" t="s">
        <v>2102</v>
      </c>
      <c r="AK1299">
        <v>3260</v>
      </c>
      <c r="AL1299" t="str">
        <f t="shared" si="26"/>
        <v>West-Brabant</v>
      </c>
      <c r="AM1299" t="s">
        <v>495</v>
      </c>
      <c r="AN1299" t="s">
        <v>2296</v>
      </c>
    </row>
    <row r="1300" spans="34:40" ht="11.25" customHeight="1" hidden="1">
      <c r="AH1300">
        <v>650</v>
      </c>
      <c r="AI1300">
        <v>8622</v>
      </c>
      <c r="AJ1300" t="s">
        <v>20</v>
      </c>
      <c r="AK1300">
        <v>3110</v>
      </c>
      <c r="AL1300" t="str">
        <f t="shared" si="26"/>
        <v>'T Gooi</v>
      </c>
      <c r="AM1300" t="s">
        <v>496</v>
      </c>
      <c r="AN1300" t="s">
        <v>1698</v>
      </c>
    </row>
    <row r="1301" spans="34:40" ht="11.25" customHeight="1" hidden="1">
      <c r="AH1301">
        <v>650</v>
      </c>
      <c r="AI1301">
        <v>8623</v>
      </c>
      <c r="AJ1301" t="s">
        <v>2140</v>
      </c>
      <c r="AK1301">
        <v>3300</v>
      </c>
      <c r="AL1301" t="str">
        <f t="shared" si="26"/>
        <v>Noord-Limburg</v>
      </c>
      <c r="AM1301" t="s">
        <v>497</v>
      </c>
      <c r="AN1301" t="s">
        <v>2321</v>
      </c>
    </row>
    <row r="1302" spans="34:40" ht="11.25" customHeight="1" hidden="1">
      <c r="AH1302">
        <v>650</v>
      </c>
      <c r="AI1302">
        <v>8624</v>
      </c>
      <c r="AJ1302" t="s">
        <v>2102</v>
      </c>
      <c r="AK1302">
        <v>3090</v>
      </c>
      <c r="AL1302" t="str">
        <f t="shared" si="26"/>
        <v>Utrecht</v>
      </c>
      <c r="AM1302" t="s">
        <v>498</v>
      </c>
      <c r="AN1302" t="s">
        <v>1761</v>
      </c>
    </row>
    <row r="1303" spans="34:40" ht="11.25" customHeight="1" hidden="1">
      <c r="AH1303">
        <v>650</v>
      </c>
      <c r="AI1303">
        <v>8625</v>
      </c>
      <c r="AJ1303" t="s">
        <v>2193</v>
      </c>
      <c r="AK1303">
        <v>3040</v>
      </c>
      <c r="AL1303" t="str">
        <f t="shared" si="26"/>
        <v>Zwolle</v>
      </c>
      <c r="AM1303" t="s">
        <v>499</v>
      </c>
      <c r="AN1303" t="s">
        <v>2379</v>
      </c>
    </row>
    <row r="1304" spans="34:40" ht="11.25" customHeight="1" hidden="1">
      <c r="AH1304">
        <v>650</v>
      </c>
      <c r="AI1304">
        <v>8626</v>
      </c>
      <c r="AJ1304" t="s">
        <v>2193</v>
      </c>
      <c r="AK1304">
        <v>3060</v>
      </c>
      <c r="AL1304" t="str">
        <f t="shared" si="26"/>
        <v>Apeldoorn Zutphen E.O.</v>
      </c>
      <c r="AM1304" t="s">
        <v>500</v>
      </c>
      <c r="AN1304" t="s">
        <v>2359</v>
      </c>
    </row>
    <row r="1305" spans="34:40" ht="11.25" customHeight="1" hidden="1">
      <c r="AH1305">
        <v>650</v>
      </c>
      <c r="AI1305">
        <v>8627</v>
      </c>
      <c r="AJ1305" t="s">
        <v>24</v>
      </c>
      <c r="AK1305">
        <v>3070</v>
      </c>
      <c r="AL1305" t="str">
        <f t="shared" si="26"/>
        <v>Arnhem</v>
      </c>
      <c r="AM1305" t="s">
        <v>501</v>
      </c>
      <c r="AN1305" t="s">
        <v>2283</v>
      </c>
    </row>
    <row r="1306" spans="34:40" ht="11.25" customHeight="1" hidden="1">
      <c r="AH1306">
        <v>650</v>
      </c>
      <c r="AI1306">
        <v>8628</v>
      </c>
      <c r="AJ1306" t="s">
        <v>2193</v>
      </c>
      <c r="AK1306">
        <v>3030</v>
      </c>
      <c r="AL1306" t="str">
        <f t="shared" si="26"/>
        <v>Drenthe</v>
      </c>
      <c r="AM1306" t="s">
        <v>502</v>
      </c>
      <c r="AN1306" t="s">
        <v>2375</v>
      </c>
    </row>
    <row r="1307" spans="34:40" ht="11.25" customHeight="1" hidden="1">
      <c r="AH1307">
        <v>650</v>
      </c>
      <c r="AI1307">
        <v>8629</v>
      </c>
      <c r="AJ1307" t="s">
        <v>20</v>
      </c>
      <c r="AK1307">
        <v>3010</v>
      </c>
      <c r="AL1307" t="str">
        <f t="shared" si="26"/>
        <v>Groningen</v>
      </c>
      <c r="AM1307" t="s">
        <v>503</v>
      </c>
      <c r="AN1307" t="s">
        <v>2375</v>
      </c>
    </row>
    <row r="1308" spans="34:40" ht="11.25" customHeight="1" hidden="1">
      <c r="AH1308">
        <v>650</v>
      </c>
      <c r="AI1308">
        <v>8630</v>
      </c>
      <c r="AJ1308" t="s">
        <v>2099</v>
      </c>
      <c r="AK1308">
        <v>3010</v>
      </c>
      <c r="AL1308" t="str">
        <f t="shared" si="26"/>
        <v>Groningen</v>
      </c>
      <c r="AM1308" t="s">
        <v>504</v>
      </c>
      <c r="AN1308" t="s">
        <v>2375</v>
      </c>
    </row>
    <row r="1309" spans="34:40" ht="11.25" customHeight="1" hidden="1">
      <c r="AH1309">
        <v>650</v>
      </c>
      <c r="AI1309">
        <v>8631</v>
      </c>
      <c r="AJ1309" t="s">
        <v>14</v>
      </c>
      <c r="AK1309">
        <v>3170</v>
      </c>
      <c r="AL1309" t="str">
        <f t="shared" si="26"/>
        <v>Zuid Holland Noord</v>
      </c>
      <c r="AM1309" t="s">
        <v>505</v>
      </c>
      <c r="AN1309" t="s">
        <v>1749</v>
      </c>
    </row>
    <row r="1310" spans="34:40" ht="11.25" customHeight="1" hidden="1">
      <c r="AH1310">
        <v>650</v>
      </c>
      <c r="AI1310">
        <v>8632</v>
      </c>
      <c r="AJ1310" t="s">
        <v>2202</v>
      </c>
      <c r="AK1310">
        <v>3280</v>
      </c>
      <c r="AL1310" t="str">
        <f t="shared" si="26"/>
        <v>Noordoost-Brabant</v>
      </c>
      <c r="AM1310" t="s">
        <v>506</v>
      </c>
      <c r="AN1310" t="s">
        <v>2341</v>
      </c>
    </row>
    <row r="1311" spans="34:40" ht="11.25" customHeight="1" hidden="1">
      <c r="AH1311">
        <v>650</v>
      </c>
      <c r="AI1311">
        <v>8633</v>
      </c>
      <c r="AJ1311" t="s">
        <v>2099</v>
      </c>
      <c r="AK1311">
        <v>3090</v>
      </c>
      <c r="AL1311" t="str">
        <f t="shared" si="26"/>
        <v>Utrecht</v>
      </c>
      <c r="AM1311" t="s">
        <v>507</v>
      </c>
      <c r="AN1311" t="s">
        <v>320</v>
      </c>
    </row>
    <row r="1312" spans="34:40" ht="11.25" customHeight="1" hidden="1">
      <c r="AH1312">
        <v>650</v>
      </c>
      <c r="AI1312">
        <v>8634</v>
      </c>
      <c r="AJ1312" t="s">
        <v>20</v>
      </c>
      <c r="AK1312">
        <v>3120</v>
      </c>
      <c r="AL1312" t="str">
        <f t="shared" si="26"/>
        <v>Noord-Holland Noord</v>
      </c>
      <c r="AM1312" t="s">
        <v>508</v>
      </c>
      <c r="AN1312" t="s">
        <v>2305</v>
      </c>
    </row>
    <row r="1313" spans="34:40" ht="11.25" customHeight="1" hidden="1">
      <c r="AH1313">
        <v>650</v>
      </c>
      <c r="AI1313">
        <v>8635</v>
      </c>
      <c r="AJ1313" t="s">
        <v>20</v>
      </c>
      <c r="AK1313">
        <v>3230</v>
      </c>
      <c r="AL1313" t="str">
        <f t="shared" si="26"/>
        <v>Zuid-Hollandse Eilanden</v>
      </c>
      <c r="AM1313" t="s">
        <v>509</v>
      </c>
      <c r="AN1313" t="s">
        <v>1775</v>
      </c>
    </row>
    <row r="1314" spans="34:40" ht="11.25" customHeight="1" hidden="1">
      <c r="AH1314">
        <v>650</v>
      </c>
      <c r="AI1314">
        <v>8636</v>
      </c>
      <c r="AJ1314" t="s">
        <v>14</v>
      </c>
      <c r="AK1314">
        <v>3280</v>
      </c>
      <c r="AL1314" t="str">
        <f t="shared" si="26"/>
        <v>Noordoost-Brabant</v>
      </c>
      <c r="AM1314" t="s">
        <v>510</v>
      </c>
      <c r="AN1314" t="s">
        <v>2529</v>
      </c>
    </row>
    <row r="1315" spans="34:40" ht="11.25" customHeight="1" hidden="1">
      <c r="AH1315">
        <v>650</v>
      </c>
      <c r="AI1315">
        <v>8637</v>
      </c>
      <c r="AJ1315" t="s">
        <v>2109</v>
      </c>
      <c r="AK1315">
        <v>3060</v>
      </c>
      <c r="AL1315" t="str">
        <f t="shared" si="26"/>
        <v>Apeldoorn Zutphen E.O.</v>
      </c>
      <c r="AM1315" t="s">
        <v>511</v>
      </c>
      <c r="AN1315" t="s">
        <v>2425</v>
      </c>
    </row>
    <row r="1316" spans="34:40" ht="11.25" customHeight="1" hidden="1">
      <c r="AH1316">
        <v>650</v>
      </c>
      <c r="AI1316">
        <v>8638</v>
      </c>
      <c r="AJ1316" t="s">
        <v>2111</v>
      </c>
      <c r="AK1316">
        <v>3010</v>
      </c>
      <c r="AL1316" t="str">
        <f t="shared" si="26"/>
        <v>Groningen</v>
      </c>
      <c r="AM1316" t="s">
        <v>512</v>
      </c>
      <c r="AN1316" t="s">
        <v>2508</v>
      </c>
    </row>
    <row r="1317" spans="34:40" ht="11.25" customHeight="1" hidden="1">
      <c r="AH1317">
        <v>650</v>
      </c>
      <c r="AI1317">
        <v>8639</v>
      </c>
      <c r="AJ1317" t="s">
        <v>1429</v>
      </c>
      <c r="AK1317">
        <v>3070</v>
      </c>
      <c r="AL1317" t="str">
        <f t="shared" si="26"/>
        <v>Arnhem</v>
      </c>
      <c r="AM1317" t="s">
        <v>513</v>
      </c>
      <c r="AN1317" t="s">
        <v>1770</v>
      </c>
    </row>
    <row r="1318" spans="34:40" ht="11.25" customHeight="1" hidden="1">
      <c r="AH1318">
        <v>650</v>
      </c>
      <c r="AI1318">
        <v>8640</v>
      </c>
      <c r="AJ1318" t="s">
        <v>18</v>
      </c>
      <c r="AK1318">
        <v>3180</v>
      </c>
      <c r="AL1318" t="str">
        <f t="shared" si="26"/>
        <v>Haaglanden</v>
      </c>
      <c r="AM1318" t="s">
        <v>514</v>
      </c>
      <c r="AN1318" t="s">
        <v>2323</v>
      </c>
    </row>
    <row r="1319" spans="34:40" ht="11.25" customHeight="1" hidden="1">
      <c r="AH1319">
        <v>650</v>
      </c>
      <c r="AI1319">
        <v>8641</v>
      </c>
      <c r="AJ1319" t="s">
        <v>20</v>
      </c>
      <c r="AK1319">
        <v>3160</v>
      </c>
      <c r="AL1319" t="str">
        <f t="shared" si="26"/>
        <v>Amstelland En De Meerlanden</v>
      </c>
      <c r="AM1319" t="s">
        <v>515</v>
      </c>
      <c r="AN1319" t="s">
        <v>1133</v>
      </c>
    </row>
    <row r="1320" spans="34:40" ht="11.25" customHeight="1" hidden="1">
      <c r="AH1320">
        <v>650</v>
      </c>
      <c r="AI1320">
        <v>8642</v>
      </c>
      <c r="AJ1320" t="s">
        <v>2148</v>
      </c>
      <c r="AK1320">
        <v>3070</v>
      </c>
      <c r="AL1320" t="str">
        <f t="shared" si="26"/>
        <v>Arnhem</v>
      </c>
      <c r="AM1320" t="s">
        <v>516</v>
      </c>
      <c r="AN1320" t="s">
        <v>319</v>
      </c>
    </row>
    <row r="1321" spans="34:40" ht="11.25" customHeight="1" hidden="1">
      <c r="AH1321">
        <v>650</v>
      </c>
      <c r="AI1321">
        <v>8643</v>
      </c>
      <c r="AJ1321" t="s">
        <v>2120</v>
      </c>
      <c r="AK1321">
        <v>3170</v>
      </c>
      <c r="AL1321" t="str">
        <f t="shared" si="26"/>
        <v>Zuid Holland Noord</v>
      </c>
      <c r="AM1321" t="s">
        <v>517</v>
      </c>
      <c r="AN1321" t="s">
        <v>1830</v>
      </c>
    </row>
    <row r="1322" spans="34:40" ht="11.25" customHeight="1" hidden="1">
      <c r="AH1322">
        <v>650</v>
      </c>
      <c r="AI1322">
        <v>8645</v>
      </c>
      <c r="AJ1322" t="s">
        <v>2202</v>
      </c>
      <c r="AK1322">
        <v>3210</v>
      </c>
      <c r="AL1322" t="str">
        <f t="shared" si="26"/>
        <v>Rotterdam</v>
      </c>
      <c r="AM1322" t="s">
        <v>518</v>
      </c>
      <c r="AN1322" t="s">
        <v>1657</v>
      </c>
    </row>
    <row r="1323" spans="34:40" ht="11.25" customHeight="1" hidden="1">
      <c r="AH1323">
        <v>650</v>
      </c>
      <c r="AI1323">
        <v>8646</v>
      </c>
      <c r="AJ1323" t="s">
        <v>2226</v>
      </c>
      <c r="AK1323">
        <v>3160</v>
      </c>
      <c r="AL1323" t="str">
        <f t="shared" si="26"/>
        <v>Amstelland En De Meerlanden</v>
      </c>
      <c r="AM1323" t="s">
        <v>519</v>
      </c>
      <c r="AN1323" t="s">
        <v>1133</v>
      </c>
    </row>
    <row r="1324" spans="34:40" ht="11.25" customHeight="1" hidden="1">
      <c r="AH1324">
        <v>650</v>
      </c>
      <c r="AI1324">
        <v>8644</v>
      </c>
      <c r="AJ1324" t="s">
        <v>22</v>
      </c>
      <c r="AK1324">
        <v>3170</v>
      </c>
      <c r="AL1324" t="str">
        <f t="shared" si="26"/>
        <v>Zuid Holland Noord</v>
      </c>
      <c r="AM1324" t="s">
        <v>520</v>
      </c>
      <c r="AN1324" t="s">
        <v>1673</v>
      </c>
    </row>
    <row r="1325" spans="34:40" ht="11.25" customHeight="1" hidden="1">
      <c r="AH1325">
        <v>650</v>
      </c>
      <c r="AI1325">
        <v>8647</v>
      </c>
      <c r="AJ1325" t="s">
        <v>14</v>
      </c>
      <c r="AK1325">
        <v>3180</v>
      </c>
      <c r="AL1325" t="str">
        <f t="shared" si="26"/>
        <v>Haaglanden</v>
      </c>
      <c r="AM1325" t="s">
        <v>521</v>
      </c>
      <c r="AN1325" t="s">
        <v>2323</v>
      </c>
    </row>
    <row r="1326" spans="34:40" ht="11.25" customHeight="1" hidden="1">
      <c r="AH1326">
        <v>650</v>
      </c>
      <c r="AI1326">
        <v>8648</v>
      </c>
      <c r="AJ1326" t="s">
        <v>2113</v>
      </c>
      <c r="AK1326">
        <v>3160</v>
      </c>
      <c r="AL1326" t="str">
        <f t="shared" si="26"/>
        <v>Amstelland En De Meerlanden</v>
      </c>
      <c r="AM1326" t="s">
        <v>522</v>
      </c>
      <c r="AN1326" t="s">
        <v>2366</v>
      </c>
    </row>
    <row r="1327" spans="34:40" ht="11.25" customHeight="1" hidden="1">
      <c r="AH1327">
        <v>650</v>
      </c>
      <c r="AI1327">
        <v>8649</v>
      </c>
      <c r="AJ1327" t="s">
        <v>24</v>
      </c>
      <c r="AK1327">
        <v>3180</v>
      </c>
      <c r="AL1327" t="str">
        <f t="shared" si="26"/>
        <v>Haaglanden</v>
      </c>
      <c r="AM1327" t="s">
        <v>523</v>
      </c>
      <c r="AN1327" t="s">
        <v>1784</v>
      </c>
    </row>
    <row r="1328" spans="34:40" ht="11.25" customHeight="1" hidden="1">
      <c r="AH1328">
        <v>650</v>
      </c>
      <c r="AI1328">
        <v>8650</v>
      </c>
      <c r="AJ1328" t="s">
        <v>2111</v>
      </c>
      <c r="AK1328">
        <v>3030</v>
      </c>
      <c r="AL1328" t="str">
        <f t="shared" si="26"/>
        <v>Drenthe</v>
      </c>
      <c r="AM1328" t="s">
        <v>524</v>
      </c>
      <c r="AN1328" t="s">
        <v>2548</v>
      </c>
    </row>
    <row r="1329" spans="34:40" ht="11.25" customHeight="1" hidden="1">
      <c r="AH1329">
        <v>650</v>
      </c>
      <c r="AI1329">
        <v>8651</v>
      </c>
      <c r="AJ1329" t="s">
        <v>2175</v>
      </c>
      <c r="AK1329">
        <v>3180</v>
      </c>
      <c r="AL1329" t="str">
        <f t="shared" si="26"/>
        <v>Haaglanden</v>
      </c>
      <c r="AM1329" t="s">
        <v>525</v>
      </c>
      <c r="AN1329" t="s">
        <v>2323</v>
      </c>
    </row>
    <row r="1330" spans="34:40" ht="11.25" customHeight="1" hidden="1">
      <c r="AH1330">
        <v>650</v>
      </c>
      <c r="AI1330">
        <v>3501</v>
      </c>
      <c r="AJ1330" t="s">
        <v>2099</v>
      </c>
      <c r="AK1330">
        <v>3270</v>
      </c>
      <c r="AL1330" t="str">
        <f t="shared" si="26"/>
        <v>Midden-Brabant</v>
      </c>
      <c r="AM1330" t="s">
        <v>526</v>
      </c>
      <c r="AN1330" t="s">
        <v>1134</v>
      </c>
    </row>
    <row r="1331" spans="34:40" ht="11.25" customHeight="1" hidden="1">
      <c r="AH1331">
        <v>650</v>
      </c>
      <c r="AI1331">
        <v>1141</v>
      </c>
      <c r="AJ1331" t="s">
        <v>20</v>
      </c>
      <c r="AK1331">
        <v>3140</v>
      </c>
      <c r="AL1331" t="str">
        <f t="shared" si="26"/>
        <v>Zaanstreek/Waterland</v>
      </c>
      <c r="AM1331" t="s">
        <v>527</v>
      </c>
      <c r="AN1331" t="s">
        <v>2414</v>
      </c>
    </row>
    <row r="1332" spans="34:40" ht="11.25" customHeight="1" hidden="1">
      <c r="AH1332">
        <v>650</v>
      </c>
      <c r="AI1332">
        <v>8655</v>
      </c>
      <c r="AJ1332" t="s">
        <v>20</v>
      </c>
      <c r="AK1332">
        <v>3130</v>
      </c>
      <c r="AL1332" t="str">
        <f t="shared" si="26"/>
        <v>Kennemerland</v>
      </c>
      <c r="AM1332" t="s">
        <v>528</v>
      </c>
      <c r="AN1332" t="s">
        <v>2371</v>
      </c>
    </row>
    <row r="1333" spans="34:40" ht="11.25" customHeight="1" hidden="1">
      <c r="AH1333">
        <v>650</v>
      </c>
      <c r="AI1333">
        <v>8656</v>
      </c>
      <c r="AJ1333" t="s">
        <v>2111</v>
      </c>
      <c r="AK1333">
        <v>3270</v>
      </c>
      <c r="AL1333" t="str">
        <f t="shared" si="26"/>
        <v>Midden-Brabant</v>
      </c>
      <c r="AM1333" t="s">
        <v>529</v>
      </c>
      <c r="AN1333" t="s">
        <v>2326</v>
      </c>
    </row>
    <row r="1334" spans="34:40" ht="11.25" customHeight="1" hidden="1">
      <c r="AH1334">
        <v>650</v>
      </c>
      <c r="AI1334">
        <v>8680</v>
      </c>
      <c r="AJ1334" t="s">
        <v>2202</v>
      </c>
      <c r="AK1334">
        <v>3070</v>
      </c>
      <c r="AL1334" t="str">
        <f t="shared" si="26"/>
        <v>Arnhem</v>
      </c>
      <c r="AM1334" t="s">
        <v>530</v>
      </c>
      <c r="AN1334" t="s">
        <v>1135</v>
      </c>
    </row>
    <row r="1335" spans="34:40" ht="11.25" customHeight="1" hidden="1">
      <c r="AH1335">
        <v>650</v>
      </c>
      <c r="AI1335">
        <v>8657</v>
      </c>
      <c r="AJ1335" t="s">
        <v>2193</v>
      </c>
      <c r="AK1335">
        <v>3090</v>
      </c>
      <c r="AL1335" t="str">
        <f t="shared" si="26"/>
        <v>Utrecht</v>
      </c>
      <c r="AM1335" t="s">
        <v>531</v>
      </c>
      <c r="AN1335" t="s">
        <v>2351</v>
      </c>
    </row>
    <row r="1336" spans="34:40" ht="11.25" customHeight="1" hidden="1">
      <c r="AH1336">
        <v>650</v>
      </c>
      <c r="AI1336">
        <v>8658</v>
      </c>
      <c r="AJ1336" t="s">
        <v>2193</v>
      </c>
      <c r="AK1336">
        <v>3090</v>
      </c>
      <c r="AL1336" t="str">
        <f t="shared" si="26"/>
        <v>Utrecht</v>
      </c>
      <c r="AM1336" t="s">
        <v>532</v>
      </c>
      <c r="AN1336" t="s">
        <v>2401</v>
      </c>
    </row>
    <row r="1337" spans="34:40" ht="11.25" customHeight="1" hidden="1">
      <c r="AH1337">
        <v>650</v>
      </c>
      <c r="AI1337">
        <v>8659</v>
      </c>
      <c r="AJ1337" t="s">
        <v>2226</v>
      </c>
      <c r="AK1337">
        <v>3110</v>
      </c>
      <c r="AL1337" t="str">
        <f t="shared" si="26"/>
        <v>'T Gooi</v>
      </c>
      <c r="AM1337" t="s">
        <v>533</v>
      </c>
      <c r="AN1337" t="s">
        <v>1703</v>
      </c>
    </row>
    <row r="1338" spans="34:40" ht="11.25" customHeight="1" hidden="1">
      <c r="AH1338">
        <v>650</v>
      </c>
      <c r="AI1338">
        <v>8660</v>
      </c>
      <c r="AJ1338" t="s">
        <v>2116</v>
      </c>
      <c r="AK1338">
        <v>3140</v>
      </c>
      <c r="AL1338" t="str">
        <f t="shared" si="26"/>
        <v>Zaanstreek/Waterland</v>
      </c>
      <c r="AM1338" t="s">
        <v>105</v>
      </c>
      <c r="AN1338" t="s">
        <v>2424</v>
      </c>
    </row>
    <row r="1339" spans="34:40" ht="11.25" customHeight="1" hidden="1">
      <c r="AH1339">
        <v>650</v>
      </c>
      <c r="AI1339">
        <v>8661</v>
      </c>
      <c r="AJ1339" t="s">
        <v>2148</v>
      </c>
      <c r="AK1339">
        <v>3090</v>
      </c>
      <c r="AL1339" t="str">
        <f t="shared" si="26"/>
        <v>Utrecht</v>
      </c>
      <c r="AM1339" t="s">
        <v>534</v>
      </c>
      <c r="AN1339" t="s">
        <v>2349</v>
      </c>
    </row>
    <row r="1340" spans="34:40" ht="11.25" customHeight="1" hidden="1">
      <c r="AH1340">
        <v>650</v>
      </c>
      <c r="AI1340">
        <v>8662</v>
      </c>
      <c r="AJ1340" t="s">
        <v>18</v>
      </c>
      <c r="AK1340">
        <v>3040</v>
      </c>
      <c r="AL1340" t="str">
        <f t="shared" si="26"/>
        <v>Zwolle</v>
      </c>
      <c r="AM1340" t="s">
        <v>535</v>
      </c>
      <c r="AN1340" t="s">
        <v>1742</v>
      </c>
    </row>
    <row r="1341" spans="34:40" ht="11.25" customHeight="1" hidden="1">
      <c r="AH1341">
        <v>650</v>
      </c>
      <c r="AI1341">
        <v>8663</v>
      </c>
      <c r="AJ1341" t="s">
        <v>2175</v>
      </c>
      <c r="AK1341">
        <v>3180</v>
      </c>
      <c r="AL1341" t="str">
        <f t="shared" si="26"/>
        <v>Haaglanden</v>
      </c>
      <c r="AM1341" t="s">
        <v>536</v>
      </c>
      <c r="AN1341" t="s">
        <v>2324</v>
      </c>
    </row>
    <row r="1342" spans="34:40" ht="11.25" customHeight="1" hidden="1">
      <c r="AH1342">
        <v>650</v>
      </c>
      <c r="AI1342">
        <v>8664</v>
      </c>
      <c r="AJ1342" t="s">
        <v>2102</v>
      </c>
      <c r="AK1342">
        <v>3270</v>
      </c>
      <c r="AL1342" t="str">
        <f t="shared" si="26"/>
        <v>Midden-Brabant</v>
      </c>
      <c r="AM1342" t="s">
        <v>537</v>
      </c>
      <c r="AN1342" t="s">
        <v>2407</v>
      </c>
    </row>
    <row r="1343" spans="34:40" ht="11.25" customHeight="1" hidden="1">
      <c r="AH1343">
        <v>650</v>
      </c>
      <c r="AI1343">
        <v>8665</v>
      </c>
      <c r="AJ1343" t="s">
        <v>2123</v>
      </c>
      <c r="AK1343">
        <v>3210</v>
      </c>
      <c r="AL1343" t="str">
        <f t="shared" si="26"/>
        <v>Rotterdam</v>
      </c>
      <c r="AM1343" t="s">
        <v>538</v>
      </c>
      <c r="AN1343" t="s">
        <v>2362</v>
      </c>
    </row>
    <row r="1344" spans="34:40" ht="11.25" customHeight="1" hidden="1">
      <c r="AH1344">
        <v>650</v>
      </c>
      <c r="AI1344">
        <v>8666</v>
      </c>
      <c r="AJ1344" t="s">
        <v>2123</v>
      </c>
      <c r="AK1344">
        <v>3230</v>
      </c>
      <c r="AL1344" t="str">
        <f t="shared" si="26"/>
        <v>Zuid-Hollandse Eilanden</v>
      </c>
      <c r="AM1344" t="s">
        <v>539</v>
      </c>
      <c r="AN1344" t="s">
        <v>2362</v>
      </c>
    </row>
    <row r="1345" spans="34:40" ht="11.25" customHeight="1" hidden="1">
      <c r="AH1345">
        <v>650</v>
      </c>
      <c r="AI1345">
        <v>8667</v>
      </c>
      <c r="AJ1345" t="s">
        <v>24</v>
      </c>
      <c r="AK1345">
        <v>3290</v>
      </c>
      <c r="AL1345" t="str">
        <f t="shared" si="26"/>
        <v>Zuidoost-Brabant</v>
      </c>
      <c r="AM1345" t="s">
        <v>540</v>
      </c>
      <c r="AN1345" t="s">
        <v>2355</v>
      </c>
    </row>
    <row r="1346" spans="34:40" ht="11.25" customHeight="1" hidden="1">
      <c r="AH1346">
        <v>650</v>
      </c>
      <c r="AI1346">
        <v>8668</v>
      </c>
      <c r="AJ1346" t="s">
        <v>2099</v>
      </c>
      <c r="AK1346">
        <v>3310</v>
      </c>
      <c r="AL1346" t="str">
        <f t="shared" si="26"/>
        <v>Zuid-Limburg</v>
      </c>
      <c r="AM1346" t="s">
        <v>541</v>
      </c>
      <c r="AN1346" t="s">
        <v>2540</v>
      </c>
    </row>
    <row r="1347" spans="34:40" ht="11.25" customHeight="1" hidden="1">
      <c r="AH1347">
        <v>650</v>
      </c>
      <c r="AI1347">
        <v>8669</v>
      </c>
      <c r="AJ1347" t="s">
        <v>24</v>
      </c>
      <c r="AK1347">
        <v>3150</v>
      </c>
      <c r="AL1347" t="str">
        <f t="shared" si="26"/>
        <v>Amsterdam</v>
      </c>
      <c r="AM1347" t="s">
        <v>542</v>
      </c>
      <c r="AN1347" t="s">
        <v>2371</v>
      </c>
    </row>
    <row r="1348" spans="34:40" ht="11.25" customHeight="1" hidden="1">
      <c r="AH1348">
        <v>650</v>
      </c>
      <c r="AI1348">
        <v>8670</v>
      </c>
      <c r="AJ1348" t="s">
        <v>20</v>
      </c>
      <c r="AK1348">
        <v>3260</v>
      </c>
      <c r="AL1348" t="str">
        <f t="shared" si="26"/>
        <v>West-Brabant</v>
      </c>
      <c r="AM1348" t="s">
        <v>1557</v>
      </c>
      <c r="AN1348" t="s">
        <v>1715</v>
      </c>
    </row>
    <row r="1349" spans="34:40" ht="11.25" customHeight="1" hidden="1">
      <c r="AH1349">
        <v>650</v>
      </c>
      <c r="AI1349">
        <v>8671</v>
      </c>
      <c r="AJ1349" t="s">
        <v>2109</v>
      </c>
      <c r="AK1349">
        <v>3120</v>
      </c>
      <c r="AL1349" t="str">
        <f aca="true" t="shared" si="27" ref="AL1349:AL1412">VLOOKUP(AK1349,$AP$4:$AQ$35,2,FALSE)</f>
        <v>Noord-Holland Noord</v>
      </c>
      <c r="AM1349" t="s">
        <v>543</v>
      </c>
      <c r="AN1349" t="s">
        <v>1767</v>
      </c>
    </row>
    <row r="1350" spans="34:40" ht="11.25" customHeight="1" hidden="1">
      <c r="AH1350">
        <v>650</v>
      </c>
      <c r="AI1350">
        <v>8672</v>
      </c>
      <c r="AJ1350" t="s">
        <v>2193</v>
      </c>
      <c r="AK1350">
        <v>3090</v>
      </c>
      <c r="AL1350" t="str">
        <f t="shared" si="27"/>
        <v>Utrecht</v>
      </c>
      <c r="AM1350" t="s">
        <v>2007</v>
      </c>
      <c r="AN1350" t="s">
        <v>2348</v>
      </c>
    </row>
    <row r="1351" spans="34:40" ht="11.25" customHeight="1" hidden="1">
      <c r="AH1351">
        <v>650</v>
      </c>
      <c r="AI1351">
        <v>8673</v>
      </c>
      <c r="AJ1351" t="s">
        <v>2140</v>
      </c>
      <c r="AK1351">
        <v>3070</v>
      </c>
      <c r="AL1351" t="str">
        <f t="shared" si="27"/>
        <v>Arnhem</v>
      </c>
      <c r="AM1351" t="s">
        <v>544</v>
      </c>
      <c r="AN1351" t="s">
        <v>1789</v>
      </c>
    </row>
    <row r="1352" spans="34:40" ht="11.25" customHeight="1" hidden="1">
      <c r="AH1352">
        <v>650</v>
      </c>
      <c r="AI1352">
        <v>8674</v>
      </c>
      <c r="AJ1352" t="s">
        <v>14</v>
      </c>
      <c r="AK1352">
        <v>3150</v>
      </c>
      <c r="AL1352" t="str">
        <f t="shared" si="27"/>
        <v>Amsterdam</v>
      </c>
      <c r="AM1352" t="s">
        <v>545</v>
      </c>
      <c r="AN1352" t="s">
        <v>2371</v>
      </c>
    </row>
    <row r="1353" spans="34:40" ht="11.25" customHeight="1" hidden="1">
      <c r="AH1353">
        <v>650</v>
      </c>
      <c r="AI1353">
        <v>8675</v>
      </c>
      <c r="AJ1353" t="s">
        <v>20</v>
      </c>
      <c r="AK1353">
        <v>3080</v>
      </c>
      <c r="AL1353" t="str">
        <f t="shared" si="27"/>
        <v>Nijmegen</v>
      </c>
      <c r="AM1353" t="s">
        <v>546</v>
      </c>
      <c r="AN1353" t="s">
        <v>2358</v>
      </c>
    </row>
    <row r="1354" spans="34:40" ht="11.25" customHeight="1" hidden="1">
      <c r="AH1354">
        <v>650</v>
      </c>
      <c r="AI1354">
        <v>8676</v>
      </c>
      <c r="AJ1354" t="s">
        <v>2123</v>
      </c>
      <c r="AK1354">
        <v>3130</v>
      </c>
      <c r="AL1354" t="str">
        <f t="shared" si="27"/>
        <v>Kennemerland</v>
      </c>
      <c r="AM1354" t="s">
        <v>547</v>
      </c>
      <c r="AN1354" t="s">
        <v>2371</v>
      </c>
    </row>
    <row r="1355" spans="34:40" ht="11.25" customHeight="1" hidden="1">
      <c r="AH1355">
        <v>650</v>
      </c>
      <c r="AI1355">
        <v>8677</v>
      </c>
      <c r="AJ1355" t="s">
        <v>20</v>
      </c>
      <c r="AK1355">
        <v>3060</v>
      </c>
      <c r="AL1355" t="str">
        <f t="shared" si="27"/>
        <v>Apeldoorn Zutphen E.O.</v>
      </c>
      <c r="AM1355" t="s">
        <v>132</v>
      </c>
      <c r="AN1355" t="s">
        <v>2359</v>
      </c>
    </row>
    <row r="1356" spans="34:40" ht="11.25" customHeight="1" hidden="1">
      <c r="AH1356">
        <v>650</v>
      </c>
      <c r="AI1356">
        <v>8678</v>
      </c>
      <c r="AJ1356" t="s">
        <v>14</v>
      </c>
      <c r="AK1356">
        <v>3061</v>
      </c>
      <c r="AL1356" t="str">
        <f t="shared" si="27"/>
        <v>Midden Ijssel</v>
      </c>
      <c r="AM1356" t="s">
        <v>548</v>
      </c>
      <c r="AN1356" t="s">
        <v>1733</v>
      </c>
    </row>
    <row r="1357" spans="34:40" ht="11.25" customHeight="1" hidden="1">
      <c r="AH1357">
        <v>650</v>
      </c>
      <c r="AI1357">
        <v>8679</v>
      </c>
      <c r="AJ1357" t="s">
        <v>2248</v>
      </c>
      <c r="AK1357">
        <v>3190</v>
      </c>
      <c r="AL1357" t="str">
        <f t="shared" si="27"/>
        <v>Delft Westland Oostland</v>
      </c>
      <c r="AM1357" t="s">
        <v>2066</v>
      </c>
      <c r="AN1357" t="s">
        <v>2535</v>
      </c>
    </row>
    <row r="1358" spans="34:40" ht="11.25" customHeight="1" hidden="1">
      <c r="AH1358">
        <v>650</v>
      </c>
      <c r="AI1358">
        <v>8681</v>
      </c>
      <c r="AJ1358" t="s">
        <v>18</v>
      </c>
      <c r="AK1358">
        <v>3010</v>
      </c>
      <c r="AL1358" t="str">
        <f t="shared" si="27"/>
        <v>Groningen</v>
      </c>
      <c r="AM1358" t="s">
        <v>169</v>
      </c>
      <c r="AN1358" t="s">
        <v>1857</v>
      </c>
    </row>
    <row r="1359" spans="34:40" ht="11.25" customHeight="1" hidden="1">
      <c r="AH1359">
        <v>650</v>
      </c>
      <c r="AI1359">
        <v>8682</v>
      </c>
      <c r="AJ1359" t="s">
        <v>2109</v>
      </c>
      <c r="AK1359">
        <v>3080</v>
      </c>
      <c r="AL1359" t="str">
        <f t="shared" si="27"/>
        <v>Nijmegen</v>
      </c>
      <c r="AM1359" t="s">
        <v>549</v>
      </c>
      <c r="AN1359" t="s">
        <v>1722</v>
      </c>
    </row>
    <row r="1360" spans="34:40" ht="11.25" customHeight="1" hidden="1">
      <c r="AH1360">
        <v>650</v>
      </c>
      <c r="AI1360">
        <v>8683</v>
      </c>
      <c r="AJ1360" t="s">
        <v>16</v>
      </c>
      <c r="AK1360">
        <v>3150</v>
      </c>
      <c r="AL1360" t="str">
        <f t="shared" si="27"/>
        <v>Amsterdam</v>
      </c>
      <c r="AM1360" t="s">
        <v>550</v>
      </c>
      <c r="AN1360" t="s">
        <v>331</v>
      </c>
    </row>
    <row r="1361" spans="34:40" ht="11.25" customHeight="1" hidden="1">
      <c r="AH1361">
        <v>650</v>
      </c>
      <c r="AI1361">
        <v>8684</v>
      </c>
      <c r="AJ1361" t="s">
        <v>24</v>
      </c>
      <c r="AK1361">
        <v>3070</v>
      </c>
      <c r="AL1361" t="str">
        <f t="shared" si="27"/>
        <v>Arnhem</v>
      </c>
      <c r="AM1361" t="s">
        <v>551</v>
      </c>
      <c r="AN1361" t="s">
        <v>2376</v>
      </c>
    </row>
    <row r="1362" spans="34:40" ht="11.25" customHeight="1" hidden="1">
      <c r="AH1362">
        <v>650</v>
      </c>
      <c r="AI1362">
        <v>8685</v>
      </c>
      <c r="AJ1362" t="s">
        <v>2099</v>
      </c>
      <c r="AK1362">
        <v>3060</v>
      </c>
      <c r="AL1362" t="str">
        <f t="shared" si="27"/>
        <v>Apeldoorn Zutphen E.O.</v>
      </c>
      <c r="AM1362" t="s">
        <v>552</v>
      </c>
      <c r="AN1362" t="s">
        <v>1717</v>
      </c>
    </row>
    <row r="1363" spans="34:40" ht="11.25" customHeight="1" hidden="1">
      <c r="AH1363">
        <v>650</v>
      </c>
      <c r="AI1363">
        <v>8686</v>
      </c>
      <c r="AJ1363" t="s">
        <v>2140</v>
      </c>
      <c r="AK1363">
        <v>3050</v>
      </c>
      <c r="AL1363" t="str">
        <f t="shared" si="27"/>
        <v>Twente</v>
      </c>
      <c r="AM1363" t="s">
        <v>553</v>
      </c>
      <c r="AN1363" t="s">
        <v>1717</v>
      </c>
    </row>
    <row r="1364" spans="34:40" ht="11.25" customHeight="1" hidden="1">
      <c r="AH1364">
        <v>650</v>
      </c>
      <c r="AI1364">
        <v>8687</v>
      </c>
      <c r="AJ1364" t="s">
        <v>24</v>
      </c>
      <c r="AK1364">
        <v>3170</v>
      </c>
      <c r="AL1364" t="str">
        <f t="shared" si="27"/>
        <v>Zuid Holland Noord</v>
      </c>
      <c r="AM1364" t="s">
        <v>554</v>
      </c>
      <c r="AN1364" t="s">
        <v>1852</v>
      </c>
    </row>
    <row r="1365" spans="34:40" ht="11.25" customHeight="1" hidden="1">
      <c r="AH1365">
        <v>650</v>
      </c>
      <c r="AI1365">
        <v>8688</v>
      </c>
      <c r="AJ1365" t="s">
        <v>20</v>
      </c>
      <c r="AK1365">
        <v>3040</v>
      </c>
      <c r="AL1365" t="str">
        <f t="shared" si="27"/>
        <v>Zwolle</v>
      </c>
      <c r="AM1365" t="s">
        <v>694</v>
      </c>
      <c r="AN1365" t="s">
        <v>2379</v>
      </c>
    </row>
    <row r="1366" spans="34:40" ht="11.25" customHeight="1" hidden="1">
      <c r="AH1366">
        <v>650</v>
      </c>
      <c r="AI1366">
        <v>8689</v>
      </c>
      <c r="AJ1366" t="s">
        <v>2099</v>
      </c>
      <c r="AK1366">
        <v>3310</v>
      </c>
      <c r="AL1366" t="str">
        <f t="shared" si="27"/>
        <v>Zuid-Limburg</v>
      </c>
      <c r="AM1366" t="s">
        <v>555</v>
      </c>
      <c r="AN1366" t="s">
        <v>2289</v>
      </c>
    </row>
    <row r="1367" spans="34:40" ht="11.25" customHeight="1" hidden="1">
      <c r="AH1367">
        <v>650</v>
      </c>
      <c r="AI1367">
        <v>8690</v>
      </c>
      <c r="AJ1367" t="s">
        <v>2140</v>
      </c>
      <c r="AK1367">
        <v>3010</v>
      </c>
      <c r="AL1367" t="str">
        <f t="shared" si="27"/>
        <v>Groningen</v>
      </c>
      <c r="AM1367" t="s">
        <v>556</v>
      </c>
      <c r="AN1367" t="s">
        <v>2375</v>
      </c>
    </row>
    <row r="1368" spans="34:40" ht="11.25" customHeight="1" hidden="1">
      <c r="AH1368">
        <v>650</v>
      </c>
      <c r="AI1368">
        <v>8691</v>
      </c>
      <c r="AJ1368" t="s">
        <v>2109</v>
      </c>
      <c r="AK1368">
        <v>3020</v>
      </c>
      <c r="AL1368" t="str">
        <f t="shared" si="27"/>
        <v>Friesland</v>
      </c>
      <c r="AM1368" t="s">
        <v>557</v>
      </c>
      <c r="AN1368" t="s">
        <v>2548</v>
      </c>
    </row>
    <row r="1369" spans="34:40" ht="11.25" customHeight="1" hidden="1">
      <c r="AH1369">
        <v>650</v>
      </c>
      <c r="AI1369">
        <v>8693</v>
      </c>
      <c r="AJ1369" t="s">
        <v>2113</v>
      </c>
      <c r="AK1369">
        <v>3190</v>
      </c>
      <c r="AL1369" t="str">
        <f t="shared" si="27"/>
        <v>Delft Westland Oostland</v>
      </c>
      <c r="AM1369" t="s">
        <v>558</v>
      </c>
      <c r="AN1369" t="s">
        <v>2324</v>
      </c>
    </row>
    <row r="1370" spans="34:40" ht="11.25" customHeight="1" hidden="1">
      <c r="AH1370">
        <v>650</v>
      </c>
      <c r="AI1370">
        <v>8692</v>
      </c>
      <c r="AJ1370" t="s">
        <v>2116</v>
      </c>
      <c r="AK1370">
        <v>3210</v>
      </c>
      <c r="AL1370" t="str">
        <f t="shared" si="27"/>
        <v>Rotterdam</v>
      </c>
      <c r="AM1370" t="s">
        <v>559</v>
      </c>
      <c r="AN1370" t="s">
        <v>2350</v>
      </c>
    </row>
    <row r="1371" spans="34:40" ht="11.25" customHeight="1" hidden="1">
      <c r="AH1371">
        <v>650</v>
      </c>
      <c r="AI1371">
        <v>8694</v>
      </c>
      <c r="AJ1371" t="s">
        <v>2099</v>
      </c>
      <c r="AK1371">
        <v>3260</v>
      </c>
      <c r="AL1371" t="str">
        <f t="shared" si="27"/>
        <v>West-Brabant</v>
      </c>
      <c r="AM1371" t="s">
        <v>699</v>
      </c>
      <c r="AN1371" t="s">
        <v>2296</v>
      </c>
    </row>
    <row r="1372" spans="34:40" ht="11.25" customHeight="1" hidden="1">
      <c r="AH1372">
        <v>650</v>
      </c>
      <c r="AI1372">
        <v>8695</v>
      </c>
      <c r="AJ1372" t="s">
        <v>2248</v>
      </c>
      <c r="AK1372">
        <v>3240</v>
      </c>
      <c r="AL1372" t="str">
        <f t="shared" si="27"/>
        <v>Waardenland</v>
      </c>
      <c r="AM1372" t="s">
        <v>560</v>
      </c>
      <c r="AN1372" t="s">
        <v>1671</v>
      </c>
    </row>
    <row r="1373" spans="34:40" ht="11.25" customHeight="1" hidden="1">
      <c r="AH1373">
        <v>650</v>
      </c>
      <c r="AI1373">
        <v>8696</v>
      </c>
      <c r="AJ1373" t="s">
        <v>20</v>
      </c>
      <c r="AK1373">
        <v>3300</v>
      </c>
      <c r="AL1373" t="str">
        <f t="shared" si="27"/>
        <v>Noord-Limburg</v>
      </c>
      <c r="AM1373" t="s">
        <v>1537</v>
      </c>
      <c r="AN1373" t="s">
        <v>2347</v>
      </c>
    </row>
    <row r="1374" spans="34:40" ht="11.25" customHeight="1" hidden="1">
      <c r="AH1374">
        <v>650</v>
      </c>
      <c r="AI1374">
        <v>8697</v>
      </c>
      <c r="AJ1374" t="s">
        <v>2109</v>
      </c>
      <c r="AK1374">
        <v>3090</v>
      </c>
      <c r="AL1374" t="str">
        <f t="shared" si="27"/>
        <v>Utrecht</v>
      </c>
      <c r="AM1374" t="s">
        <v>561</v>
      </c>
      <c r="AN1374" t="s">
        <v>2334</v>
      </c>
    </row>
    <row r="1375" spans="34:40" ht="11.25" customHeight="1" hidden="1">
      <c r="AH1375">
        <v>650</v>
      </c>
      <c r="AI1375">
        <v>8698</v>
      </c>
      <c r="AJ1375" t="s">
        <v>2226</v>
      </c>
      <c r="AK1375">
        <v>3090</v>
      </c>
      <c r="AL1375" t="str">
        <f t="shared" si="27"/>
        <v>Utrecht</v>
      </c>
      <c r="AM1375" t="s">
        <v>562</v>
      </c>
      <c r="AN1375" t="s">
        <v>326</v>
      </c>
    </row>
    <row r="1376" spans="34:40" ht="11.25" customHeight="1" hidden="1">
      <c r="AH1376">
        <v>650</v>
      </c>
      <c r="AI1376">
        <v>8699</v>
      </c>
      <c r="AJ1376" t="s">
        <v>2123</v>
      </c>
      <c r="AK1376">
        <v>3170</v>
      </c>
      <c r="AL1376" t="str">
        <f t="shared" si="27"/>
        <v>Zuid Holland Noord</v>
      </c>
      <c r="AM1376" t="s">
        <v>563</v>
      </c>
      <c r="AN1376" t="s">
        <v>2319</v>
      </c>
    </row>
    <row r="1377" spans="34:40" ht="11.25" customHeight="1" hidden="1">
      <c r="AH1377">
        <v>650</v>
      </c>
      <c r="AI1377">
        <v>8700</v>
      </c>
      <c r="AJ1377" t="s">
        <v>18</v>
      </c>
      <c r="AK1377">
        <v>3180</v>
      </c>
      <c r="AL1377" t="str">
        <f t="shared" si="27"/>
        <v>Haaglanden</v>
      </c>
      <c r="AM1377" t="s">
        <v>282</v>
      </c>
      <c r="AN1377" t="s">
        <v>2323</v>
      </c>
    </row>
    <row r="1378" spans="34:40" ht="11.25" customHeight="1" hidden="1">
      <c r="AH1378">
        <v>650</v>
      </c>
      <c r="AI1378">
        <v>8701</v>
      </c>
      <c r="AJ1378" t="s">
        <v>2140</v>
      </c>
      <c r="AK1378">
        <v>3310</v>
      </c>
      <c r="AL1378" t="str">
        <f t="shared" si="27"/>
        <v>Zuid-Limburg</v>
      </c>
      <c r="AM1378" t="s">
        <v>641</v>
      </c>
      <c r="AN1378" t="s">
        <v>2317</v>
      </c>
    </row>
    <row r="1379" spans="34:40" ht="11.25" customHeight="1" hidden="1">
      <c r="AH1379">
        <v>650</v>
      </c>
      <c r="AI1379">
        <v>8702</v>
      </c>
      <c r="AJ1379" t="s">
        <v>2099</v>
      </c>
      <c r="AK1379">
        <v>3020</v>
      </c>
      <c r="AL1379" t="str">
        <f t="shared" si="27"/>
        <v>Friesland</v>
      </c>
      <c r="AM1379" t="s">
        <v>564</v>
      </c>
      <c r="AN1379" t="s">
        <v>2551</v>
      </c>
    </row>
    <row r="1380" spans="34:40" ht="11.25" customHeight="1" hidden="1">
      <c r="AH1380">
        <v>650</v>
      </c>
      <c r="AI1380">
        <v>8703</v>
      </c>
      <c r="AJ1380" t="s">
        <v>2111</v>
      </c>
      <c r="AK1380">
        <v>3090</v>
      </c>
      <c r="AL1380" t="str">
        <f t="shared" si="27"/>
        <v>Utrecht</v>
      </c>
      <c r="AM1380" t="s">
        <v>565</v>
      </c>
      <c r="AN1380" t="s">
        <v>2348</v>
      </c>
    </row>
    <row r="1381" spans="34:40" ht="11.25" customHeight="1" hidden="1">
      <c r="AH1381">
        <v>650</v>
      </c>
      <c r="AI1381">
        <v>8705</v>
      </c>
      <c r="AJ1381" t="s">
        <v>2102</v>
      </c>
      <c r="AK1381">
        <v>3270</v>
      </c>
      <c r="AL1381" t="str">
        <f t="shared" si="27"/>
        <v>Midden-Brabant</v>
      </c>
      <c r="AM1381" t="s">
        <v>566</v>
      </c>
      <c r="AN1381" t="s">
        <v>2388</v>
      </c>
    </row>
    <row r="1382" spans="34:40" ht="11.25" customHeight="1" hidden="1">
      <c r="AH1382">
        <v>650</v>
      </c>
      <c r="AI1382">
        <v>8704</v>
      </c>
      <c r="AJ1382" t="s">
        <v>2148</v>
      </c>
      <c r="AK1382">
        <v>3090</v>
      </c>
      <c r="AL1382" t="str">
        <f t="shared" si="27"/>
        <v>Utrecht</v>
      </c>
      <c r="AM1382" t="s">
        <v>567</v>
      </c>
      <c r="AN1382" t="s">
        <v>2348</v>
      </c>
    </row>
    <row r="1383" spans="34:40" ht="11.25" customHeight="1" hidden="1">
      <c r="AH1383">
        <v>650</v>
      </c>
      <c r="AI1383">
        <v>8706</v>
      </c>
      <c r="AJ1383" t="s">
        <v>2175</v>
      </c>
      <c r="AK1383">
        <v>3270</v>
      </c>
      <c r="AL1383" t="str">
        <f t="shared" si="27"/>
        <v>Midden-Brabant</v>
      </c>
      <c r="AM1383" t="s">
        <v>568</v>
      </c>
      <c r="AN1383" t="s">
        <v>2534</v>
      </c>
    </row>
    <row r="1384" spans="34:40" ht="11.25" customHeight="1" hidden="1">
      <c r="AH1384">
        <v>650</v>
      </c>
      <c r="AI1384">
        <v>8707</v>
      </c>
      <c r="AJ1384" t="s">
        <v>22</v>
      </c>
      <c r="AK1384">
        <v>3050</v>
      </c>
      <c r="AL1384" t="str">
        <f t="shared" si="27"/>
        <v>Twente</v>
      </c>
      <c r="AM1384" t="s">
        <v>569</v>
      </c>
      <c r="AN1384" t="s">
        <v>2451</v>
      </c>
    </row>
    <row r="1385" spans="34:40" ht="11.25" customHeight="1" hidden="1">
      <c r="AH1385">
        <v>650</v>
      </c>
      <c r="AI1385">
        <v>8708</v>
      </c>
      <c r="AJ1385" t="s">
        <v>2248</v>
      </c>
      <c r="AK1385">
        <v>3120</v>
      </c>
      <c r="AL1385" t="str">
        <f t="shared" si="27"/>
        <v>Noord-Holland Noord</v>
      </c>
      <c r="AM1385" t="s">
        <v>570</v>
      </c>
      <c r="AN1385" t="s">
        <v>1136</v>
      </c>
    </row>
    <row r="1386" spans="34:40" ht="11.25" customHeight="1" hidden="1">
      <c r="AH1386">
        <v>650</v>
      </c>
      <c r="AI1386">
        <v>8709</v>
      </c>
      <c r="AJ1386" t="s">
        <v>2248</v>
      </c>
      <c r="AK1386">
        <v>3120</v>
      </c>
      <c r="AL1386" t="str">
        <f t="shared" si="27"/>
        <v>Noord-Holland Noord</v>
      </c>
      <c r="AM1386" t="s">
        <v>571</v>
      </c>
      <c r="AN1386" t="s">
        <v>2365</v>
      </c>
    </row>
    <row r="1387" spans="34:40" ht="11.25" customHeight="1" hidden="1">
      <c r="AH1387">
        <v>650</v>
      </c>
      <c r="AI1387">
        <v>8710</v>
      </c>
      <c r="AJ1387" t="s">
        <v>2248</v>
      </c>
      <c r="AK1387">
        <v>3120</v>
      </c>
      <c r="AL1387" t="str">
        <f t="shared" si="27"/>
        <v>Noord-Holland Noord</v>
      </c>
      <c r="AM1387" t="s">
        <v>572</v>
      </c>
      <c r="AN1387" t="s">
        <v>1767</v>
      </c>
    </row>
    <row r="1388" spans="34:40" ht="11.25" customHeight="1" hidden="1">
      <c r="AH1388">
        <v>650</v>
      </c>
      <c r="AI1388">
        <v>8711</v>
      </c>
      <c r="AJ1388" t="s">
        <v>2130</v>
      </c>
      <c r="AK1388">
        <v>3070</v>
      </c>
      <c r="AL1388" t="str">
        <f t="shared" si="27"/>
        <v>Arnhem</v>
      </c>
      <c r="AM1388" t="s">
        <v>573</v>
      </c>
      <c r="AN1388" t="s">
        <v>2283</v>
      </c>
    </row>
    <row r="1389" spans="34:40" ht="11.25" customHeight="1" hidden="1">
      <c r="AH1389">
        <v>650</v>
      </c>
      <c r="AI1389">
        <v>8712</v>
      </c>
      <c r="AJ1389" t="s">
        <v>24</v>
      </c>
      <c r="AK1389">
        <v>3280</v>
      </c>
      <c r="AL1389" t="str">
        <f t="shared" si="27"/>
        <v>Noordoost-Brabant</v>
      </c>
      <c r="AM1389" t="s">
        <v>574</v>
      </c>
      <c r="AN1389" t="s">
        <v>2378</v>
      </c>
    </row>
    <row r="1390" spans="34:40" ht="11.25" customHeight="1" hidden="1">
      <c r="AH1390">
        <v>650</v>
      </c>
      <c r="AI1390">
        <v>8713</v>
      </c>
      <c r="AJ1390" t="s">
        <v>2148</v>
      </c>
      <c r="AK1390">
        <v>3080</v>
      </c>
      <c r="AL1390" t="str">
        <f t="shared" si="27"/>
        <v>Nijmegen</v>
      </c>
      <c r="AM1390" t="s">
        <v>575</v>
      </c>
      <c r="AN1390" t="s">
        <v>1735</v>
      </c>
    </row>
    <row r="1391" spans="34:40" ht="11.25" customHeight="1" hidden="1">
      <c r="AH1391">
        <v>650</v>
      </c>
      <c r="AI1391">
        <v>8714</v>
      </c>
      <c r="AJ1391" t="s">
        <v>2148</v>
      </c>
      <c r="AK1391">
        <v>3260</v>
      </c>
      <c r="AL1391" t="str">
        <f t="shared" si="27"/>
        <v>West-Brabant</v>
      </c>
      <c r="AM1391" t="s">
        <v>576</v>
      </c>
      <c r="AN1391" t="s">
        <v>2296</v>
      </c>
    </row>
    <row r="1392" spans="34:40" ht="11.25" customHeight="1" hidden="1">
      <c r="AH1392">
        <v>650</v>
      </c>
      <c r="AI1392">
        <v>8715</v>
      </c>
      <c r="AJ1392" t="s">
        <v>2140</v>
      </c>
      <c r="AK1392">
        <v>3020</v>
      </c>
      <c r="AL1392" t="str">
        <f t="shared" si="27"/>
        <v>Friesland</v>
      </c>
      <c r="AM1392" t="s">
        <v>577</v>
      </c>
      <c r="AN1392" t="s">
        <v>1137</v>
      </c>
    </row>
    <row r="1393" spans="34:40" ht="11.25" customHeight="1" hidden="1">
      <c r="AH1393">
        <v>650</v>
      </c>
      <c r="AI1393">
        <v>8716</v>
      </c>
      <c r="AJ1393" t="s">
        <v>2102</v>
      </c>
      <c r="AK1393">
        <v>3240</v>
      </c>
      <c r="AL1393" t="str">
        <f t="shared" si="27"/>
        <v>Waardenland</v>
      </c>
      <c r="AM1393" t="s">
        <v>578</v>
      </c>
      <c r="AN1393" t="s">
        <v>1836</v>
      </c>
    </row>
    <row r="1394" spans="34:40" ht="11.25" customHeight="1" hidden="1">
      <c r="AH1394">
        <v>650</v>
      </c>
      <c r="AI1394">
        <v>8717</v>
      </c>
      <c r="AJ1394" t="s">
        <v>2120</v>
      </c>
      <c r="AK1394">
        <v>3240</v>
      </c>
      <c r="AL1394" t="str">
        <f t="shared" si="27"/>
        <v>Waardenland</v>
      </c>
      <c r="AM1394" t="s">
        <v>579</v>
      </c>
      <c r="AN1394" t="s">
        <v>2396</v>
      </c>
    </row>
    <row r="1395" spans="34:40" ht="11.25" customHeight="1" hidden="1">
      <c r="AH1395">
        <v>650</v>
      </c>
      <c r="AI1395">
        <v>8718</v>
      </c>
      <c r="AJ1395" t="s">
        <v>2226</v>
      </c>
      <c r="AK1395">
        <v>3150</v>
      </c>
      <c r="AL1395" t="str">
        <f t="shared" si="27"/>
        <v>Amsterdam</v>
      </c>
      <c r="AM1395" t="s">
        <v>580</v>
      </c>
      <c r="AN1395" t="s">
        <v>2371</v>
      </c>
    </row>
    <row r="1396" spans="34:40" ht="11.25" customHeight="1" hidden="1">
      <c r="AH1396">
        <v>650</v>
      </c>
      <c r="AI1396">
        <v>8719</v>
      </c>
      <c r="AJ1396" t="s">
        <v>2113</v>
      </c>
      <c r="AK1396">
        <v>3170</v>
      </c>
      <c r="AL1396" t="str">
        <f t="shared" si="27"/>
        <v>Zuid Holland Noord</v>
      </c>
      <c r="AM1396" t="s">
        <v>581</v>
      </c>
      <c r="AN1396" t="s">
        <v>1749</v>
      </c>
    </row>
    <row r="1397" spans="34:40" ht="11.25" customHeight="1" hidden="1">
      <c r="AH1397">
        <v>650</v>
      </c>
      <c r="AI1397">
        <v>8720</v>
      </c>
      <c r="AJ1397" t="s">
        <v>14</v>
      </c>
      <c r="AK1397">
        <v>3180</v>
      </c>
      <c r="AL1397" t="str">
        <f t="shared" si="27"/>
        <v>Haaglanden</v>
      </c>
      <c r="AM1397" t="s">
        <v>582</v>
      </c>
      <c r="AN1397" t="s">
        <v>2323</v>
      </c>
    </row>
    <row r="1398" spans="34:40" ht="11.25" customHeight="1" hidden="1">
      <c r="AH1398">
        <v>650</v>
      </c>
      <c r="AI1398">
        <v>8721</v>
      </c>
      <c r="AJ1398" t="s">
        <v>2116</v>
      </c>
      <c r="AK1398">
        <v>3160</v>
      </c>
      <c r="AL1398" t="str">
        <f t="shared" si="27"/>
        <v>Amstelland En De Meerlanden</v>
      </c>
      <c r="AM1398" t="s">
        <v>583</v>
      </c>
      <c r="AN1398" t="s">
        <v>1744</v>
      </c>
    </row>
    <row r="1399" spans="34:40" ht="11.25" customHeight="1" hidden="1">
      <c r="AH1399">
        <v>650</v>
      </c>
      <c r="AI1399">
        <v>8722</v>
      </c>
      <c r="AJ1399" t="s">
        <v>2116</v>
      </c>
      <c r="AK1399">
        <v>3150</v>
      </c>
      <c r="AL1399" t="str">
        <f t="shared" si="27"/>
        <v>Amsterdam</v>
      </c>
      <c r="AM1399" t="s">
        <v>584</v>
      </c>
      <c r="AN1399" t="s">
        <v>2371</v>
      </c>
    </row>
    <row r="1400" spans="34:40" ht="11.25" customHeight="1" hidden="1">
      <c r="AH1400">
        <v>650</v>
      </c>
      <c r="AI1400">
        <v>8724</v>
      </c>
      <c r="AJ1400" t="s">
        <v>20</v>
      </c>
      <c r="AK1400">
        <v>3290</v>
      </c>
      <c r="AL1400" t="str">
        <f t="shared" si="27"/>
        <v>Zuidoost-Brabant</v>
      </c>
      <c r="AM1400" t="s">
        <v>585</v>
      </c>
      <c r="AN1400" t="s">
        <v>2355</v>
      </c>
    </row>
    <row r="1401" spans="34:40" ht="11.25" customHeight="1" hidden="1">
      <c r="AH1401">
        <v>650</v>
      </c>
      <c r="AI1401">
        <v>8723</v>
      </c>
      <c r="AJ1401" t="s">
        <v>2111</v>
      </c>
      <c r="AK1401">
        <v>3090</v>
      </c>
      <c r="AL1401" t="str">
        <f t="shared" si="27"/>
        <v>Utrecht</v>
      </c>
      <c r="AM1401" t="s">
        <v>586</v>
      </c>
      <c r="AN1401" t="s">
        <v>320</v>
      </c>
    </row>
    <row r="1402" spans="34:40" ht="11.25" customHeight="1" hidden="1">
      <c r="AH1402">
        <v>650</v>
      </c>
      <c r="AI1402">
        <v>8725</v>
      </c>
      <c r="AJ1402" t="s">
        <v>2111</v>
      </c>
      <c r="AK1402">
        <v>3010</v>
      </c>
      <c r="AL1402" t="str">
        <f t="shared" si="27"/>
        <v>Groningen</v>
      </c>
      <c r="AM1402" t="s">
        <v>587</v>
      </c>
      <c r="AN1402" t="s">
        <v>2375</v>
      </c>
    </row>
    <row r="1403" spans="34:40" ht="11.25" customHeight="1" hidden="1">
      <c r="AH1403">
        <v>650</v>
      </c>
      <c r="AI1403">
        <v>8726</v>
      </c>
      <c r="AJ1403" t="s">
        <v>2099</v>
      </c>
      <c r="AK1403">
        <v>3120</v>
      </c>
      <c r="AL1403" t="str">
        <f t="shared" si="27"/>
        <v>Noord-Holland Noord</v>
      </c>
      <c r="AM1403" t="s">
        <v>588</v>
      </c>
      <c r="AN1403" t="s">
        <v>1779</v>
      </c>
    </row>
    <row r="1404" spans="34:40" ht="11.25" customHeight="1" hidden="1">
      <c r="AH1404">
        <v>650</v>
      </c>
      <c r="AI1404">
        <v>8727</v>
      </c>
      <c r="AJ1404" t="s">
        <v>2148</v>
      </c>
      <c r="AK1404">
        <v>3030</v>
      </c>
      <c r="AL1404" t="str">
        <f t="shared" si="27"/>
        <v>Drenthe</v>
      </c>
      <c r="AM1404" t="s">
        <v>589</v>
      </c>
      <c r="AN1404" t="s">
        <v>1790</v>
      </c>
    </row>
    <row r="1405" spans="34:40" ht="11.25" customHeight="1" hidden="1">
      <c r="AH1405">
        <v>650</v>
      </c>
      <c r="AI1405">
        <v>8728</v>
      </c>
      <c r="AJ1405" t="s">
        <v>24</v>
      </c>
      <c r="AK1405">
        <v>3310</v>
      </c>
      <c r="AL1405" t="str">
        <f t="shared" si="27"/>
        <v>Zuid-Limburg</v>
      </c>
      <c r="AM1405" t="s">
        <v>590</v>
      </c>
      <c r="AN1405" t="s">
        <v>1138</v>
      </c>
    </row>
    <row r="1406" spans="34:40" ht="11.25" customHeight="1" hidden="1">
      <c r="AH1406">
        <v>650</v>
      </c>
      <c r="AI1406">
        <v>8729</v>
      </c>
      <c r="AJ1406" t="s">
        <v>24</v>
      </c>
      <c r="AK1406">
        <v>3210</v>
      </c>
      <c r="AL1406" t="str">
        <f t="shared" si="27"/>
        <v>Rotterdam</v>
      </c>
      <c r="AM1406" t="s">
        <v>591</v>
      </c>
      <c r="AN1406" t="s">
        <v>2350</v>
      </c>
    </row>
    <row r="1407" spans="34:40" ht="11.25" customHeight="1" hidden="1">
      <c r="AH1407">
        <v>650</v>
      </c>
      <c r="AI1407">
        <v>8730</v>
      </c>
      <c r="AJ1407" t="s">
        <v>2202</v>
      </c>
      <c r="AK1407">
        <v>3310</v>
      </c>
      <c r="AL1407" t="str">
        <f t="shared" si="27"/>
        <v>Zuid-Limburg</v>
      </c>
      <c r="AM1407" t="s">
        <v>592</v>
      </c>
      <c r="AN1407" t="s">
        <v>1716</v>
      </c>
    </row>
    <row r="1408" spans="34:40" ht="11.25" customHeight="1" hidden="1">
      <c r="AH1408">
        <v>650</v>
      </c>
      <c r="AI1408">
        <v>8731</v>
      </c>
      <c r="AJ1408" t="s">
        <v>2118</v>
      </c>
      <c r="AK1408">
        <v>3210</v>
      </c>
      <c r="AL1408" t="str">
        <f t="shared" si="27"/>
        <v>Rotterdam</v>
      </c>
      <c r="AM1408" t="s">
        <v>593</v>
      </c>
      <c r="AN1408" t="s">
        <v>2350</v>
      </c>
    </row>
    <row r="1409" spans="34:40" ht="11.25" customHeight="1" hidden="1">
      <c r="AH1409">
        <v>650</v>
      </c>
      <c r="AI1409">
        <v>8732</v>
      </c>
      <c r="AJ1409" t="s">
        <v>2099</v>
      </c>
      <c r="AK1409">
        <v>3090</v>
      </c>
      <c r="AL1409" t="str">
        <f t="shared" si="27"/>
        <v>Utrecht</v>
      </c>
      <c r="AM1409" t="s">
        <v>594</v>
      </c>
      <c r="AN1409" t="s">
        <v>2348</v>
      </c>
    </row>
    <row r="1410" spans="34:40" ht="11.25" customHeight="1" hidden="1">
      <c r="AH1410">
        <v>650</v>
      </c>
      <c r="AI1410">
        <v>8733</v>
      </c>
      <c r="AJ1410" t="s">
        <v>2175</v>
      </c>
      <c r="AK1410">
        <v>3090</v>
      </c>
      <c r="AL1410" t="str">
        <f t="shared" si="27"/>
        <v>Utrecht</v>
      </c>
      <c r="AM1410" t="s">
        <v>595</v>
      </c>
      <c r="AN1410" t="s">
        <v>1139</v>
      </c>
    </row>
    <row r="1411" spans="34:40" ht="11.25" customHeight="1" hidden="1">
      <c r="AH1411">
        <v>650</v>
      </c>
      <c r="AI1411">
        <v>8734</v>
      </c>
      <c r="AJ1411" t="s">
        <v>2118</v>
      </c>
      <c r="AK1411">
        <v>3210</v>
      </c>
      <c r="AL1411" t="str">
        <f t="shared" si="27"/>
        <v>Rotterdam</v>
      </c>
      <c r="AM1411" t="s">
        <v>596</v>
      </c>
      <c r="AN1411" t="s">
        <v>2350</v>
      </c>
    </row>
    <row r="1412" spans="34:40" ht="11.25" customHeight="1" hidden="1">
      <c r="AH1412">
        <v>650</v>
      </c>
      <c r="AI1412">
        <v>8735</v>
      </c>
      <c r="AJ1412" t="s">
        <v>2193</v>
      </c>
      <c r="AK1412">
        <v>3250</v>
      </c>
      <c r="AL1412" t="str">
        <f t="shared" si="27"/>
        <v>Zeeland</v>
      </c>
      <c r="AM1412" t="s">
        <v>597</v>
      </c>
      <c r="AN1412" t="s">
        <v>1686</v>
      </c>
    </row>
    <row r="1413" spans="34:40" ht="11.25" customHeight="1" hidden="1">
      <c r="AH1413">
        <v>650</v>
      </c>
      <c r="AI1413">
        <v>8739</v>
      </c>
      <c r="AJ1413" t="s">
        <v>2248</v>
      </c>
      <c r="AK1413">
        <v>3100</v>
      </c>
      <c r="AL1413" t="str">
        <f aca="true" t="shared" si="28" ref="AL1413:AL1476">VLOOKUP(AK1413,$AP$4:$AQ$35,2,FALSE)</f>
        <v>Flevoland</v>
      </c>
      <c r="AM1413" t="s">
        <v>598</v>
      </c>
      <c r="AN1413" t="s">
        <v>2380</v>
      </c>
    </row>
    <row r="1414" spans="34:40" ht="11.25" customHeight="1" hidden="1">
      <c r="AH1414">
        <v>650</v>
      </c>
      <c r="AI1414">
        <v>8738</v>
      </c>
      <c r="AJ1414" t="s">
        <v>2193</v>
      </c>
      <c r="AK1414">
        <v>3040</v>
      </c>
      <c r="AL1414" t="str">
        <f t="shared" si="28"/>
        <v>Zwolle</v>
      </c>
      <c r="AM1414" t="s">
        <v>599</v>
      </c>
      <c r="AN1414" t="s">
        <v>2292</v>
      </c>
    </row>
    <row r="1415" spans="34:40" ht="11.25" customHeight="1" hidden="1">
      <c r="AH1415">
        <v>650</v>
      </c>
      <c r="AI1415">
        <v>8737</v>
      </c>
      <c r="AJ1415" t="s">
        <v>2193</v>
      </c>
      <c r="AK1415">
        <v>3080</v>
      </c>
      <c r="AL1415" t="str">
        <f t="shared" si="28"/>
        <v>Nijmegen</v>
      </c>
      <c r="AM1415" t="s">
        <v>600</v>
      </c>
      <c r="AN1415" t="s">
        <v>2569</v>
      </c>
    </row>
    <row r="1416" spans="34:40" ht="11.25" customHeight="1" hidden="1">
      <c r="AH1416">
        <v>650</v>
      </c>
      <c r="AI1416">
        <v>8736</v>
      </c>
      <c r="AJ1416" t="s">
        <v>2193</v>
      </c>
      <c r="AK1416">
        <v>3170</v>
      </c>
      <c r="AL1416" t="str">
        <f t="shared" si="28"/>
        <v>Zuid Holland Noord</v>
      </c>
      <c r="AM1416" t="s">
        <v>601</v>
      </c>
      <c r="AN1416" t="s">
        <v>2299</v>
      </c>
    </row>
    <row r="1417" spans="34:40" ht="11.25" customHeight="1" hidden="1">
      <c r="AH1417">
        <v>650</v>
      </c>
      <c r="AI1417">
        <v>8740</v>
      </c>
      <c r="AJ1417" t="s">
        <v>2148</v>
      </c>
      <c r="AK1417">
        <v>3150</v>
      </c>
      <c r="AL1417" t="str">
        <f t="shared" si="28"/>
        <v>Amsterdam</v>
      </c>
      <c r="AM1417" t="s">
        <v>602</v>
      </c>
      <c r="AN1417" t="s">
        <v>2371</v>
      </c>
    </row>
    <row r="1418" spans="34:40" ht="11.25" customHeight="1" hidden="1">
      <c r="AH1418">
        <v>650</v>
      </c>
      <c r="AI1418">
        <v>8741</v>
      </c>
      <c r="AJ1418" t="s">
        <v>24</v>
      </c>
      <c r="AK1418">
        <v>3180</v>
      </c>
      <c r="AL1418" t="str">
        <f t="shared" si="28"/>
        <v>Haaglanden</v>
      </c>
      <c r="AM1418" t="s">
        <v>603</v>
      </c>
      <c r="AN1418" t="s">
        <v>1784</v>
      </c>
    </row>
    <row r="1419" spans="34:40" ht="11.25" customHeight="1" hidden="1">
      <c r="AH1419">
        <v>650</v>
      </c>
      <c r="AI1419">
        <v>8742</v>
      </c>
      <c r="AJ1419" t="s">
        <v>2120</v>
      </c>
      <c r="AK1419">
        <v>3250</v>
      </c>
      <c r="AL1419" t="str">
        <f t="shared" si="28"/>
        <v>Zeeland</v>
      </c>
      <c r="AM1419" t="s">
        <v>604</v>
      </c>
      <c r="AN1419" t="s">
        <v>1140</v>
      </c>
    </row>
    <row r="1420" spans="34:40" ht="11.25" customHeight="1" hidden="1">
      <c r="AH1420">
        <v>650</v>
      </c>
      <c r="AI1420">
        <v>8743</v>
      </c>
      <c r="AJ1420" t="s">
        <v>22</v>
      </c>
      <c r="AK1420">
        <v>3140</v>
      </c>
      <c r="AL1420" t="str">
        <f t="shared" si="28"/>
        <v>Zaanstreek/Waterland</v>
      </c>
      <c r="AM1420" t="s">
        <v>605</v>
      </c>
      <c r="AN1420" t="s">
        <v>2533</v>
      </c>
    </row>
    <row r="1421" spans="34:40" ht="11.25" customHeight="1" hidden="1">
      <c r="AH1421">
        <v>650</v>
      </c>
      <c r="AI1421">
        <v>8744</v>
      </c>
      <c r="AJ1421" t="s">
        <v>2148</v>
      </c>
      <c r="AK1421">
        <v>3250</v>
      </c>
      <c r="AL1421" t="str">
        <f t="shared" si="28"/>
        <v>Zeeland</v>
      </c>
      <c r="AM1421" t="s">
        <v>606</v>
      </c>
      <c r="AN1421" t="s">
        <v>2291</v>
      </c>
    </row>
    <row r="1422" spans="34:40" ht="11.25" customHeight="1" hidden="1">
      <c r="AH1422">
        <v>650</v>
      </c>
      <c r="AI1422">
        <v>8745</v>
      </c>
      <c r="AJ1422" t="s">
        <v>2148</v>
      </c>
      <c r="AK1422">
        <v>3100</v>
      </c>
      <c r="AL1422" t="str">
        <f t="shared" si="28"/>
        <v>Flevoland</v>
      </c>
      <c r="AM1422" t="s">
        <v>607</v>
      </c>
      <c r="AN1422" t="s">
        <v>2380</v>
      </c>
    </row>
    <row r="1423" spans="34:40" ht="11.25" customHeight="1" hidden="1">
      <c r="AH1423">
        <v>650</v>
      </c>
      <c r="AI1423">
        <v>8746</v>
      </c>
      <c r="AJ1423" t="s">
        <v>2113</v>
      </c>
      <c r="AK1423">
        <v>3210</v>
      </c>
      <c r="AL1423" t="str">
        <f t="shared" si="28"/>
        <v>Rotterdam</v>
      </c>
      <c r="AM1423" t="s">
        <v>608</v>
      </c>
      <c r="AN1423" t="s">
        <v>1657</v>
      </c>
    </row>
    <row r="1424" spans="34:40" ht="11.25" customHeight="1" hidden="1">
      <c r="AH1424">
        <v>650</v>
      </c>
      <c r="AI1424">
        <v>8747</v>
      </c>
      <c r="AJ1424" t="s">
        <v>24</v>
      </c>
      <c r="AK1424">
        <v>3080</v>
      </c>
      <c r="AL1424" t="str">
        <f t="shared" si="28"/>
        <v>Nijmegen</v>
      </c>
      <c r="AM1424" t="s">
        <v>609</v>
      </c>
      <c r="AN1424" t="s">
        <v>1141</v>
      </c>
    </row>
    <row r="1425" spans="34:40" ht="11.25" customHeight="1" hidden="1">
      <c r="AH1425">
        <v>650</v>
      </c>
      <c r="AI1425">
        <v>8748</v>
      </c>
      <c r="AJ1425" t="s">
        <v>2111</v>
      </c>
      <c r="AK1425">
        <v>3030</v>
      </c>
      <c r="AL1425" t="str">
        <f t="shared" si="28"/>
        <v>Drenthe</v>
      </c>
      <c r="AM1425" t="s">
        <v>610</v>
      </c>
      <c r="AN1425" t="s">
        <v>1142</v>
      </c>
    </row>
    <row r="1426" spans="34:40" ht="11.25" customHeight="1" hidden="1">
      <c r="AH1426">
        <v>650</v>
      </c>
      <c r="AI1426">
        <v>8749</v>
      </c>
      <c r="AJ1426" t="s">
        <v>2193</v>
      </c>
      <c r="AK1426">
        <v>3040</v>
      </c>
      <c r="AL1426" t="str">
        <f t="shared" si="28"/>
        <v>Zwolle</v>
      </c>
      <c r="AM1426" t="s">
        <v>611</v>
      </c>
      <c r="AN1426" t="s">
        <v>1142</v>
      </c>
    </row>
    <row r="1427" spans="34:40" ht="11.25" customHeight="1" hidden="1">
      <c r="AH1427">
        <v>650</v>
      </c>
      <c r="AI1427">
        <v>8750</v>
      </c>
      <c r="AJ1427" t="s">
        <v>14</v>
      </c>
      <c r="AK1427">
        <v>3140</v>
      </c>
      <c r="AL1427" t="str">
        <f t="shared" si="28"/>
        <v>Zaanstreek/Waterland</v>
      </c>
      <c r="AM1427" t="s">
        <v>612</v>
      </c>
      <c r="AN1427" t="s">
        <v>1767</v>
      </c>
    </row>
    <row r="1428" spans="34:40" ht="11.25" customHeight="1" hidden="1">
      <c r="AH1428">
        <v>650</v>
      </c>
      <c r="AI1428">
        <v>8751</v>
      </c>
      <c r="AJ1428" t="s">
        <v>2109</v>
      </c>
      <c r="AK1428">
        <v>3140</v>
      </c>
      <c r="AL1428" t="str">
        <f t="shared" si="28"/>
        <v>Zaanstreek/Waterland</v>
      </c>
      <c r="AM1428" t="s">
        <v>613</v>
      </c>
      <c r="AN1428" t="s">
        <v>1143</v>
      </c>
    </row>
    <row r="1429" spans="34:40" ht="11.25" customHeight="1" hidden="1">
      <c r="AH1429">
        <v>650</v>
      </c>
      <c r="AI1429">
        <v>8752</v>
      </c>
      <c r="AJ1429" t="s">
        <v>2175</v>
      </c>
      <c r="AK1429">
        <v>3130</v>
      </c>
      <c r="AL1429" t="str">
        <f t="shared" si="28"/>
        <v>Kennemerland</v>
      </c>
      <c r="AM1429" t="s">
        <v>614</v>
      </c>
      <c r="AN1429" t="s">
        <v>2502</v>
      </c>
    </row>
    <row r="1430" spans="34:40" ht="11.25" customHeight="1" hidden="1">
      <c r="AH1430">
        <v>650</v>
      </c>
      <c r="AI1430">
        <v>8754</v>
      </c>
      <c r="AJ1430" t="s">
        <v>2226</v>
      </c>
      <c r="AK1430">
        <v>3210</v>
      </c>
      <c r="AL1430" t="str">
        <f t="shared" si="28"/>
        <v>Rotterdam</v>
      </c>
      <c r="AM1430" t="s">
        <v>615</v>
      </c>
      <c r="AN1430" t="s">
        <v>2350</v>
      </c>
    </row>
    <row r="1431" spans="34:40" ht="11.25" customHeight="1" hidden="1">
      <c r="AH1431">
        <v>650</v>
      </c>
      <c r="AI1431">
        <v>8753</v>
      </c>
      <c r="AJ1431" t="s">
        <v>2116</v>
      </c>
      <c r="AK1431">
        <v>3230</v>
      </c>
      <c r="AL1431" t="str">
        <f t="shared" si="28"/>
        <v>Zuid-Hollandse Eilanden</v>
      </c>
      <c r="AM1431" t="s">
        <v>616</v>
      </c>
      <c r="AN1431" t="s">
        <v>1752</v>
      </c>
    </row>
    <row r="1432" spans="34:40" ht="11.25" customHeight="1" hidden="1">
      <c r="AH1432">
        <v>650</v>
      </c>
      <c r="AI1432">
        <v>8755</v>
      </c>
      <c r="AJ1432" t="s">
        <v>2111</v>
      </c>
      <c r="AK1432">
        <v>3030</v>
      </c>
      <c r="AL1432" t="str">
        <f t="shared" si="28"/>
        <v>Drenthe</v>
      </c>
      <c r="AM1432" t="s">
        <v>617</v>
      </c>
      <c r="AN1432" t="s">
        <v>1144</v>
      </c>
    </row>
    <row r="1433" spans="34:40" ht="11.25" customHeight="1" hidden="1">
      <c r="AH1433">
        <v>650</v>
      </c>
      <c r="AI1433">
        <v>8756</v>
      </c>
      <c r="AJ1433" t="s">
        <v>2148</v>
      </c>
      <c r="AK1433">
        <v>3170</v>
      </c>
      <c r="AL1433" t="str">
        <f t="shared" si="28"/>
        <v>Zuid Holland Noord</v>
      </c>
      <c r="AM1433" t="s">
        <v>618</v>
      </c>
      <c r="AN1433" t="s">
        <v>2419</v>
      </c>
    </row>
    <row r="1434" spans="34:40" ht="11.25" customHeight="1" hidden="1">
      <c r="AH1434">
        <v>650</v>
      </c>
      <c r="AI1434">
        <v>8757</v>
      </c>
      <c r="AJ1434" t="s">
        <v>2099</v>
      </c>
      <c r="AK1434">
        <v>3250</v>
      </c>
      <c r="AL1434" t="str">
        <f t="shared" si="28"/>
        <v>Zeeland</v>
      </c>
      <c r="AM1434" t="s">
        <v>619</v>
      </c>
      <c r="AN1434" t="s">
        <v>2291</v>
      </c>
    </row>
    <row r="1435" spans="34:40" ht="11.25" customHeight="1" hidden="1">
      <c r="AH1435">
        <v>650</v>
      </c>
      <c r="AI1435">
        <v>8758</v>
      </c>
      <c r="AJ1435" t="s">
        <v>2120</v>
      </c>
      <c r="AK1435">
        <v>3280</v>
      </c>
      <c r="AL1435" t="str">
        <f t="shared" si="28"/>
        <v>Noordoost-Brabant</v>
      </c>
      <c r="AM1435" t="s">
        <v>620</v>
      </c>
      <c r="AN1435" t="s">
        <v>1787</v>
      </c>
    </row>
    <row r="1436" spans="34:40" ht="11.25" customHeight="1" hidden="1">
      <c r="AH1436">
        <v>650</v>
      </c>
      <c r="AI1436">
        <v>8759</v>
      </c>
      <c r="AJ1436" t="s">
        <v>2130</v>
      </c>
      <c r="AK1436">
        <v>3130</v>
      </c>
      <c r="AL1436" t="str">
        <f t="shared" si="28"/>
        <v>Kennemerland</v>
      </c>
      <c r="AM1436" t="s">
        <v>621</v>
      </c>
      <c r="AN1436" t="s">
        <v>2371</v>
      </c>
    </row>
    <row r="1437" spans="34:40" ht="11.25" customHeight="1" hidden="1">
      <c r="AH1437">
        <v>650</v>
      </c>
      <c r="AI1437">
        <v>8760</v>
      </c>
      <c r="AJ1437" t="s">
        <v>2120</v>
      </c>
      <c r="AK1437">
        <v>3030</v>
      </c>
      <c r="AL1437" t="str">
        <f t="shared" si="28"/>
        <v>Drenthe</v>
      </c>
      <c r="AM1437" t="s">
        <v>622</v>
      </c>
      <c r="AN1437" t="s">
        <v>1128</v>
      </c>
    </row>
    <row r="1438" spans="34:40" ht="11.25" customHeight="1" hidden="1">
      <c r="AH1438">
        <v>650</v>
      </c>
      <c r="AI1438">
        <v>8761</v>
      </c>
      <c r="AJ1438" t="s">
        <v>24</v>
      </c>
      <c r="AK1438">
        <v>3020</v>
      </c>
      <c r="AL1438" t="str">
        <f t="shared" si="28"/>
        <v>Friesland</v>
      </c>
      <c r="AM1438" t="s">
        <v>623</v>
      </c>
      <c r="AN1438" t="s">
        <v>1796</v>
      </c>
    </row>
    <row r="1439" spans="34:40" ht="11.25" customHeight="1" hidden="1">
      <c r="AH1439">
        <v>650</v>
      </c>
      <c r="AI1439">
        <v>8762</v>
      </c>
      <c r="AJ1439" t="s">
        <v>2193</v>
      </c>
      <c r="AK1439">
        <v>3280</v>
      </c>
      <c r="AL1439" t="str">
        <f t="shared" si="28"/>
        <v>Noordoost-Brabant</v>
      </c>
      <c r="AM1439" t="s">
        <v>624</v>
      </c>
      <c r="AN1439" t="s">
        <v>2529</v>
      </c>
    </row>
    <row r="1440" spans="34:40" ht="11.25" customHeight="1" hidden="1">
      <c r="AH1440">
        <v>650</v>
      </c>
      <c r="AI1440">
        <v>8763</v>
      </c>
      <c r="AJ1440" t="s">
        <v>2113</v>
      </c>
      <c r="AK1440">
        <v>3061</v>
      </c>
      <c r="AL1440" t="str">
        <f t="shared" si="28"/>
        <v>Midden Ijssel</v>
      </c>
      <c r="AM1440" t="s">
        <v>625</v>
      </c>
      <c r="AN1440" t="s">
        <v>2422</v>
      </c>
    </row>
    <row r="1441" spans="34:40" ht="11.25" customHeight="1" hidden="1">
      <c r="AH1441">
        <v>650</v>
      </c>
      <c r="AI1441">
        <v>8780</v>
      </c>
      <c r="AJ1441" t="s">
        <v>2202</v>
      </c>
      <c r="AK1441">
        <v>3300</v>
      </c>
      <c r="AL1441" t="str">
        <f t="shared" si="28"/>
        <v>Noord-Limburg</v>
      </c>
      <c r="AM1441" t="s">
        <v>626</v>
      </c>
      <c r="AN1441" t="s">
        <v>1716</v>
      </c>
    </row>
    <row r="1442" spans="34:40" ht="11.25" customHeight="1" hidden="1">
      <c r="AH1442">
        <v>650</v>
      </c>
      <c r="AI1442">
        <v>8789</v>
      </c>
      <c r="AJ1442" t="s">
        <v>2226</v>
      </c>
      <c r="AK1442">
        <v>3150</v>
      </c>
      <c r="AL1442" t="str">
        <f t="shared" si="28"/>
        <v>Amsterdam</v>
      </c>
      <c r="AM1442" t="s">
        <v>627</v>
      </c>
      <c r="AN1442" t="s">
        <v>2371</v>
      </c>
    </row>
    <row r="1443" spans="34:40" ht="11.25" customHeight="1" hidden="1">
      <c r="AH1443">
        <v>650</v>
      </c>
      <c r="AI1443">
        <v>8764</v>
      </c>
      <c r="AJ1443" t="s">
        <v>2226</v>
      </c>
      <c r="AK1443">
        <v>3110</v>
      </c>
      <c r="AL1443" t="str">
        <f t="shared" si="28"/>
        <v>'T Gooi</v>
      </c>
      <c r="AM1443" t="s">
        <v>628</v>
      </c>
      <c r="AN1443" t="s">
        <v>1703</v>
      </c>
    </row>
    <row r="1444" spans="34:40" ht="11.25" customHeight="1" hidden="1">
      <c r="AH1444">
        <v>650</v>
      </c>
      <c r="AI1444">
        <v>8765</v>
      </c>
      <c r="AJ1444" t="s">
        <v>2120</v>
      </c>
      <c r="AK1444">
        <v>3110</v>
      </c>
      <c r="AL1444" t="str">
        <f t="shared" si="28"/>
        <v>'T Gooi</v>
      </c>
      <c r="AM1444" t="s">
        <v>629</v>
      </c>
      <c r="AN1444" t="s">
        <v>1850</v>
      </c>
    </row>
    <row r="1445" spans="34:40" ht="11.25" customHeight="1" hidden="1">
      <c r="AH1445">
        <v>650</v>
      </c>
      <c r="AI1445">
        <v>8766</v>
      </c>
      <c r="AJ1445" t="s">
        <v>14</v>
      </c>
      <c r="AK1445">
        <v>3010</v>
      </c>
      <c r="AL1445" t="str">
        <f t="shared" si="28"/>
        <v>Groningen</v>
      </c>
      <c r="AM1445" t="s">
        <v>630</v>
      </c>
      <c r="AN1445" t="s">
        <v>2375</v>
      </c>
    </row>
    <row r="1446" spans="34:40" ht="11.25" customHeight="1" hidden="1">
      <c r="AH1446">
        <v>650</v>
      </c>
      <c r="AI1446">
        <v>8767</v>
      </c>
      <c r="AJ1446" t="s">
        <v>2148</v>
      </c>
      <c r="AK1446">
        <v>3250</v>
      </c>
      <c r="AL1446" t="str">
        <f t="shared" si="28"/>
        <v>Zeeland</v>
      </c>
      <c r="AM1446" t="s">
        <v>631</v>
      </c>
      <c r="AN1446" t="s">
        <v>1682</v>
      </c>
    </row>
    <row r="1447" spans="34:40" ht="11.25" customHeight="1" hidden="1">
      <c r="AH1447">
        <v>650</v>
      </c>
      <c r="AI1447">
        <v>8768</v>
      </c>
      <c r="AJ1447" t="s">
        <v>14</v>
      </c>
      <c r="AK1447">
        <v>3240</v>
      </c>
      <c r="AL1447" t="str">
        <f t="shared" si="28"/>
        <v>Waardenland</v>
      </c>
      <c r="AM1447" t="s">
        <v>632</v>
      </c>
      <c r="AN1447" t="s">
        <v>2384</v>
      </c>
    </row>
    <row r="1448" spans="34:40" ht="11.25" customHeight="1" hidden="1">
      <c r="AH1448">
        <v>650</v>
      </c>
      <c r="AI1448">
        <v>8769</v>
      </c>
      <c r="AJ1448" t="s">
        <v>2202</v>
      </c>
      <c r="AK1448">
        <v>3120</v>
      </c>
      <c r="AL1448" t="str">
        <f t="shared" si="28"/>
        <v>Noord-Holland Noord</v>
      </c>
      <c r="AM1448" t="s">
        <v>633</v>
      </c>
      <c r="AN1448" t="s">
        <v>1779</v>
      </c>
    </row>
    <row r="1449" spans="34:40" ht="11.25" customHeight="1" hidden="1">
      <c r="AH1449">
        <v>650</v>
      </c>
      <c r="AI1449">
        <v>8770</v>
      </c>
      <c r="AJ1449" t="s">
        <v>2202</v>
      </c>
      <c r="AK1449">
        <v>3310</v>
      </c>
      <c r="AL1449" t="str">
        <f t="shared" si="28"/>
        <v>Zuid-Limburg</v>
      </c>
      <c r="AM1449" t="s">
        <v>429</v>
      </c>
      <c r="AN1449" t="s">
        <v>2321</v>
      </c>
    </row>
    <row r="1450" spans="34:40" ht="11.25" customHeight="1" hidden="1">
      <c r="AH1450">
        <v>650</v>
      </c>
      <c r="AI1450">
        <v>8771</v>
      </c>
      <c r="AJ1450" t="s">
        <v>2140</v>
      </c>
      <c r="AK1450">
        <v>3120</v>
      </c>
      <c r="AL1450" t="str">
        <f t="shared" si="28"/>
        <v>Noord-Holland Noord</v>
      </c>
      <c r="AM1450" t="s">
        <v>634</v>
      </c>
      <c r="AN1450" t="s">
        <v>1655</v>
      </c>
    </row>
    <row r="1451" spans="34:40" ht="11.25" customHeight="1" hidden="1">
      <c r="AH1451">
        <v>650</v>
      </c>
      <c r="AI1451">
        <v>8772</v>
      </c>
      <c r="AJ1451" t="s">
        <v>2113</v>
      </c>
      <c r="AK1451">
        <v>3170</v>
      </c>
      <c r="AL1451" t="str">
        <f t="shared" si="28"/>
        <v>Zuid Holland Noord</v>
      </c>
      <c r="AM1451" t="s">
        <v>635</v>
      </c>
      <c r="AN1451" t="s">
        <v>2299</v>
      </c>
    </row>
    <row r="1452" spans="34:40" ht="11.25" customHeight="1" hidden="1">
      <c r="AH1452">
        <v>650</v>
      </c>
      <c r="AI1452">
        <v>8773</v>
      </c>
      <c r="AJ1452" t="s">
        <v>2099</v>
      </c>
      <c r="AK1452">
        <v>3310</v>
      </c>
      <c r="AL1452" t="str">
        <f t="shared" si="28"/>
        <v>Zuid-Limburg</v>
      </c>
      <c r="AM1452" t="s">
        <v>636</v>
      </c>
      <c r="AN1452" t="s">
        <v>2289</v>
      </c>
    </row>
    <row r="1453" spans="34:40" ht="11.25" customHeight="1" hidden="1">
      <c r="AH1453">
        <v>650</v>
      </c>
      <c r="AI1453">
        <v>8774</v>
      </c>
      <c r="AJ1453" t="s">
        <v>2099</v>
      </c>
      <c r="AK1453">
        <v>3290</v>
      </c>
      <c r="AL1453" t="str">
        <f t="shared" si="28"/>
        <v>Zuidoost-Brabant</v>
      </c>
      <c r="AM1453" t="s">
        <v>637</v>
      </c>
      <c r="AN1453" t="s">
        <v>2408</v>
      </c>
    </row>
    <row r="1454" spans="34:40" ht="11.25" customHeight="1" hidden="1">
      <c r="AH1454">
        <v>650</v>
      </c>
      <c r="AI1454">
        <v>8775</v>
      </c>
      <c r="AJ1454" t="s">
        <v>2118</v>
      </c>
      <c r="AK1454">
        <v>3050</v>
      </c>
      <c r="AL1454" t="str">
        <f t="shared" si="28"/>
        <v>Twente</v>
      </c>
      <c r="AM1454" t="s">
        <v>26</v>
      </c>
      <c r="AN1454" t="s">
        <v>2451</v>
      </c>
    </row>
    <row r="1455" spans="34:40" ht="11.25" customHeight="1" hidden="1">
      <c r="AH1455">
        <v>650</v>
      </c>
      <c r="AI1455">
        <v>8776</v>
      </c>
      <c r="AJ1455" t="s">
        <v>24</v>
      </c>
      <c r="AK1455">
        <v>3290</v>
      </c>
      <c r="AL1455" t="str">
        <f t="shared" si="28"/>
        <v>Zuidoost-Brabant</v>
      </c>
      <c r="AM1455" t="s">
        <v>27</v>
      </c>
      <c r="AN1455" t="s">
        <v>2408</v>
      </c>
    </row>
    <row r="1456" spans="34:40" ht="11.25" customHeight="1" hidden="1">
      <c r="AH1456">
        <v>650</v>
      </c>
      <c r="AI1456">
        <v>8777</v>
      </c>
      <c r="AJ1456" t="s">
        <v>14</v>
      </c>
      <c r="AK1456">
        <v>3040</v>
      </c>
      <c r="AL1456" t="str">
        <f t="shared" si="28"/>
        <v>Zwolle</v>
      </c>
      <c r="AM1456" t="s">
        <v>28</v>
      </c>
      <c r="AN1456" t="s">
        <v>2292</v>
      </c>
    </row>
    <row r="1457" spans="34:40" ht="11.25" customHeight="1" hidden="1">
      <c r="AH1457">
        <v>650</v>
      </c>
      <c r="AI1457">
        <v>8778</v>
      </c>
      <c r="AJ1457" t="s">
        <v>22</v>
      </c>
      <c r="AK1457">
        <v>3050</v>
      </c>
      <c r="AL1457" t="str">
        <f t="shared" si="28"/>
        <v>Twente</v>
      </c>
      <c r="AM1457" t="s">
        <v>29</v>
      </c>
      <c r="AN1457" t="s">
        <v>2440</v>
      </c>
    </row>
    <row r="1458" spans="34:40" ht="11.25" customHeight="1" hidden="1">
      <c r="AH1458">
        <v>650</v>
      </c>
      <c r="AI1458">
        <v>8779</v>
      </c>
      <c r="AJ1458" t="s">
        <v>2226</v>
      </c>
      <c r="AK1458">
        <v>3090</v>
      </c>
      <c r="AL1458" t="str">
        <f t="shared" si="28"/>
        <v>Utrecht</v>
      </c>
      <c r="AM1458" t="s">
        <v>30</v>
      </c>
      <c r="AN1458" t="s">
        <v>327</v>
      </c>
    </row>
    <row r="1459" spans="34:40" ht="11.25" customHeight="1" hidden="1">
      <c r="AH1459">
        <v>650</v>
      </c>
      <c r="AI1459">
        <v>8781</v>
      </c>
      <c r="AJ1459" t="s">
        <v>2111</v>
      </c>
      <c r="AK1459">
        <v>3020</v>
      </c>
      <c r="AL1459" t="str">
        <f t="shared" si="28"/>
        <v>Friesland</v>
      </c>
      <c r="AM1459" t="s">
        <v>31</v>
      </c>
      <c r="AN1459" t="s">
        <v>1786</v>
      </c>
    </row>
    <row r="1460" spans="34:40" ht="11.25" customHeight="1" hidden="1">
      <c r="AH1460">
        <v>650</v>
      </c>
      <c r="AI1460">
        <v>8782</v>
      </c>
      <c r="AJ1460" t="s">
        <v>2111</v>
      </c>
      <c r="AK1460">
        <v>3010</v>
      </c>
      <c r="AL1460" t="str">
        <f t="shared" si="28"/>
        <v>Groningen</v>
      </c>
      <c r="AM1460" t="s">
        <v>32</v>
      </c>
      <c r="AN1460" t="s">
        <v>2375</v>
      </c>
    </row>
    <row r="1461" spans="34:40" ht="11.25" customHeight="1" hidden="1">
      <c r="AH1461">
        <v>650</v>
      </c>
      <c r="AI1461">
        <v>8783</v>
      </c>
      <c r="AJ1461" t="s">
        <v>2111</v>
      </c>
      <c r="AK1461">
        <v>3030</v>
      </c>
      <c r="AL1461" t="str">
        <f t="shared" si="28"/>
        <v>Drenthe</v>
      </c>
      <c r="AM1461" t="s">
        <v>33</v>
      </c>
      <c r="AN1461" t="s">
        <v>2379</v>
      </c>
    </row>
    <row r="1462" spans="34:40" ht="11.25" customHeight="1" hidden="1">
      <c r="AH1462">
        <v>650</v>
      </c>
      <c r="AI1462">
        <v>8784</v>
      </c>
      <c r="AJ1462" t="s">
        <v>2111</v>
      </c>
      <c r="AK1462">
        <v>3090</v>
      </c>
      <c r="AL1462" t="str">
        <f t="shared" si="28"/>
        <v>Utrecht</v>
      </c>
      <c r="AM1462" t="s">
        <v>34</v>
      </c>
      <c r="AN1462" t="s">
        <v>2348</v>
      </c>
    </row>
    <row r="1463" spans="34:40" ht="11.25" customHeight="1" hidden="1">
      <c r="AH1463">
        <v>650</v>
      </c>
      <c r="AI1463">
        <v>8785</v>
      </c>
      <c r="AJ1463" t="s">
        <v>20</v>
      </c>
      <c r="AK1463">
        <v>3260</v>
      </c>
      <c r="AL1463" t="str">
        <f t="shared" si="28"/>
        <v>West-Brabant</v>
      </c>
      <c r="AM1463" t="s">
        <v>35</v>
      </c>
      <c r="AN1463" t="s">
        <v>1715</v>
      </c>
    </row>
    <row r="1464" spans="34:40" ht="11.25" customHeight="1" hidden="1">
      <c r="AH1464">
        <v>650</v>
      </c>
      <c r="AI1464">
        <v>8786</v>
      </c>
      <c r="AJ1464" t="s">
        <v>2109</v>
      </c>
      <c r="AK1464">
        <v>3030</v>
      </c>
      <c r="AL1464" t="str">
        <f t="shared" si="28"/>
        <v>Drenthe</v>
      </c>
      <c r="AM1464" t="s">
        <v>36</v>
      </c>
      <c r="AN1464" t="s">
        <v>2415</v>
      </c>
    </row>
    <row r="1465" spans="34:40" ht="11.25" customHeight="1" hidden="1">
      <c r="AH1465">
        <v>650</v>
      </c>
      <c r="AI1465">
        <v>8787</v>
      </c>
      <c r="AJ1465" t="s">
        <v>2248</v>
      </c>
      <c r="AK1465">
        <v>3170</v>
      </c>
      <c r="AL1465" t="str">
        <f t="shared" si="28"/>
        <v>Zuid Holland Noord</v>
      </c>
      <c r="AM1465" t="s">
        <v>37</v>
      </c>
      <c r="AN1465" t="s">
        <v>1769</v>
      </c>
    </row>
    <row r="1466" spans="34:40" ht="11.25" customHeight="1" hidden="1">
      <c r="AH1466">
        <v>650</v>
      </c>
      <c r="AI1466">
        <v>8788</v>
      </c>
      <c r="AJ1466" t="s">
        <v>20</v>
      </c>
      <c r="AK1466">
        <v>3050</v>
      </c>
      <c r="AL1466" t="str">
        <f t="shared" si="28"/>
        <v>Twente</v>
      </c>
      <c r="AM1466" t="s">
        <v>38</v>
      </c>
      <c r="AN1466" t="s">
        <v>2285</v>
      </c>
    </row>
    <row r="1467" spans="34:40" ht="11.25" customHeight="1" hidden="1">
      <c r="AH1467">
        <v>650</v>
      </c>
      <c r="AI1467">
        <v>8790</v>
      </c>
      <c r="AJ1467" t="s">
        <v>2226</v>
      </c>
      <c r="AK1467">
        <v>3090</v>
      </c>
      <c r="AL1467" t="str">
        <f t="shared" si="28"/>
        <v>Utrecht</v>
      </c>
      <c r="AM1467" t="s">
        <v>39</v>
      </c>
      <c r="AN1467" t="s">
        <v>2334</v>
      </c>
    </row>
    <row r="1468" spans="34:40" ht="11.25" customHeight="1" hidden="1">
      <c r="AH1468">
        <v>650</v>
      </c>
      <c r="AI1468">
        <v>8791</v>
      </c>
      <c r="AJ1468" t="s">
        <v>2175</v>
      </c>
      <c r="AK1468">
        <v>3080</v>
      </c>
      <c r="AL1468" t="str">
        <f t="shared" si="28"/>
        <v>Nijmegen</v>
      </c>
      <c r="AM1468" t="s">
        <v>40</v>
      </c>
      <c r="AN1468" t="s">
        <v>2430</v>
      </c>
    </row>
    <row r="1469" spans="34:40" ht="11.25" customHeight="1" hidden="1">
      <c r="AH1469">
        <v>650</v>
      </c>
      <c r="AI1469">
        <v>8792</v>
      </c>
      <c r="AJ1469" t="s">
        <v>2226</v>
      </c>
      <c r="AK1469">
        <v>3120</v>
      </c>
      <c r="AL1469" t="str">
        <f t="shared" si="28"/>
        <v>Noord-Holland Noord</v>
      </c>
      <c r="AM1469" t="s">
        <v>41</v>
      </c>
      <c r="AN1469" t="s">
        <v>2393</v>
      </c>
    </row>
    <row r="1470" spans="34:40" ht="11.25" customHeight="1" hidden="1">
      <c r="AH1470">
        <v>650</v>
      </c>
      <c r="AI1470">
        <v>8793</v>
      </c>
      <c r="AJ1470" t="s">
        <v>2193</v>
      </c>
      <c r="AK1470">
        <v>3280</v>
      </c>
      <c r="AL1470" t="str">
        <f t="shared" si="28"/>
        <v>Noordoost-Brabant</v>
      </c>
      <c r="AM1470" t="s">
        <v>42</v>
      </c>
      <c r="AN1470" t="s">
        <v>1804</v>
      </c>
    </row>
    <row r="1471" spans="34:40" ht="11.25" customHeight="1" hidden="1">
      <c r="AH1471">
        <v>650</v>
      </c>
      <c r="AI1471">
        <v>8794</v>
      </c>
      <c r="AJ1471" t="s">
        <v>2113</v>
      </c>
      <c r="AK1471">
        <v>3160</v>
      </c>
      <c r="AL1471" t="str">
        <f t="shared" si="28"/>
        <v>Amstelland En De Meerlanden</v>
      </c>
      <c r="AM1471" t="s">
        <v>43</v>
      </c>
      <c r="AN1471" t="s">
        <v>2297</v>
      </c>
    </row>
    <row r="1472" spans="34:40" ht="11.25" customHeight="1" hidden="1">
      <c r="AH1472">
        <v>650</v>
      </c>
      <c r="AI1472">
        <v>8795</v>
      </c>
      <c r="AJ1472" t="s">
        <v>18</v>
      </c>
      <c r="AK1472">
        <v>3010</v>
      </c>
      <c r="AL1472" t="str">
        <f t="shared" si="28"/>
        <v>Groningen</v>
      </c>
      <c r="AM1472" t="s">
        <v>44</v>
      </c>
      <c r="AN1472" t="s">
        <v>1825</v>
      </c>
    </row>
    <row r="1473" spans="34:40" ht="11.25" customHeight="1" hidden="1">
      <c r="AH1473">
        <v>650</v>
      </c>
      <c r="AI1473">
        <v>8796</v>
      </c>
      <c r="AJ1473" t="s">
        <v>20</v>
      </c>
      <c r="AK1473">
        <v>3300</v>
      </c>
      <c r="AL1473" t="str">
        <f t="shared" si="28"/>
        <v>Noord-Limburg</v>
      </c>
      <c r="AM1473" t="s">
        <v>45</v>
      </c>
      <c r="AN1473" t="s">
        <v>2347</v>
      </c>
    </row>
    <row r="1474" spans="34:40" ht="11.25" customHeight="1" hidden="1">
      <c r="AH1474">
        <v>650</v>
      </c>
      <c r="AI1474">
        <v>8797</v>
      </c>
      <c r="AJ1474" t="s">
        <v>18</v>
      </c>
      <c r="AK1474">
        <v>3300</v>
      </c>
      <c r="AL1474" t="str">
        <f t="shared" si="28"/>
        <v>Noord-Limburg</v>
      </c>
      <c r="AM1474" t="s">
        <v>46</v>
      </c>
      <c r="AN1474" t="s">
        <v>2321</v>
      </c>
    </row>
    <row r="1475" spans="34:40" ht="11.25" customHeight="1" hidden="1">
      <c r="AH1475">
        <v>650</v>
      </c>
      <c r="AI1475">
        <v>8798</v>
      </c>
      <c r="AJ1475" t="s">
        <v>22</v>
      </c>
      <c r="AK1475">
        <v>3130</v>
      </c>
      <c r="AL1475" t="str">
        <f t="shared" si="28"/>
        <v>Kennemerland</v>
      </c>
      <c r="AM1475" t="s">
        <v>2262</v>
      </c>
      <c r="AN1475" t="s">
        <v>2502</v>
      </c>
    </row>
    <row r="1476" spans="34:40" ht="11.25" customHeight="1" hidden="1">
      <c r="AH1476">
        <v>650</v>
      </c>
      <c r="AI1476">
        <v>8799</v>
      </c>
      <c r="AJ1476" t="s">
        <v>20</v>
      </c>
      <c r="AK1476">
        <v>3180</v>
      </c>
      <c r="AL1476" t="str">
        <f t="shared" si="28"/>
        <v>Haaglanden</v>
      </c>
      <c r="AM1476" t="s">
        <v>47</v>
      </c>
      <c r="AN1476" t="s">
        <v>2323</v>
      </c>
    </row>
    <row r="1477" spans="34:40" ht="11.25" customHeight="1" hidden="1">
      <c r="AH1477">
        <v>650</v>
      </c>
      <c r="AI1477">
        <v>8800</v>
      </c>
      <c r="AJ1477" t="s">
        <v>2116</v>
      </c>
      <c r="AK1477">
        <v>3150</v>
      </c>
      <c r="AL1477" t="str">
        <f aca="true" t="shared" si="29" ref="AL1477:AL1540">VLOOKUP(AK1477,$AP$4:$AQ$35,2,FALSE)</f>
        <v>Amsterdam</v>
      </c>
      <c r="AM1477" t="s">
        <v>48</v>
      </c>
      <c r="AN1477" t="s">
        <v>2371</v>
      </c>
    </row>
    <row r="1478" spans="34:40" ht="11.25" customHeight="1" hidden="1">
      <c r="AH1478">
        <v>650</v>
      </c>
      <c r="AI1478">
        <v>8801</v>
      </c>
      <c r="AJ1478" t="s">
        <v>2140</v>
      </c>
      <c r="AK1478">
        <v>3020</v>
      </c>
      <c r="AL1478" t="str">
        <f t="shared" si="29"/>
        <v>Friesland</v>
      </c>
      <c r="AM1478" t="s">
        <v>49</v>
      </c>
      <c r="AN1478" t="s">
        <v>2548</v>
      </c>
    </row>
    <row r="1479" spans="34:40" ht="11.25" customHeight="1" hidden="1">
      <c r="AH1479">
        <v>650</v>
      </c>
      <c r="AI1479">
        <v>8802</v>
      </c>
      <c r="AJ1479" t="s">
        <v>2140</v>
      </c>
      <c r="AK1479">
        <v>3020</v>
      </c>
      <c r="AL1479" t="str">
        <f t="shared" si="29"/>
        <v>Friesland</v>
      </c>
      <c r="AM1479" t="s">
        <v>50</v>
      </c>
      <c r="AN1479" t="s">
        <v>1753</v>
      </c>
    </row>
    <row r="1480" spans="34:40" ht="11.25" customHeight="1" hidden="1">
      <c r="AH1480">
        <v>650</v>
      </c>
      <c r="AI1480">
        <v>8803</v>
      </c>
      <c r="AJ1480" t="s">
        <v>2099</v>
      </c>
      <c r="AK1480">
        <v>3020</v>
      </c>
      <c r="AL1480" t="str">
        <f t="shared" si="29"/>
        <v>Friesland</v>
      </c>
      <c r="AM1480" t="s">
        <v>51</v>
      </c>
      <c r="AN1480" t="s">
        <v>1763</v>
      </c>
    </row>
    <row r="1481" spans="34:40" ht="11.25" customHeight="1" hidden="1">
      <c r="AH1481">
        <v>650</v>
      </c>
      <c r="AI1481">
        <v>8804</v>
      </c>
      <c r="AJ1481" t="s">
        <v>22</v>
      </c>
      <c r="AK1481">
        <v>3180</v>
      </c>
      <c r="AL1481" t="str">
        <f t="shared" si="29"/>
        <v>Haaglanden</v>
      </c>
      <c r="AM1481" t="s">
        <v>52</v>
      </c>
      <c r="AN1481" t="s">
        <v>2323</v>
      </c>
    </row>
    <row r="1482" spans="34:40" ht="11.25" customHeight="1" hidden="1">
      <c r="AH1482">
        <v>650</v>
      </c>
      <c r="AI1482">
        <v>8805</v>
      </c>
      <c r="AJ1482" t="s">
        <v>22</v>
      </c>
      <c r="AK1482">
        <v>3010</v>
      </c>
      <c r="AL1482" t="str">
        <f t="shared" si="29"/>
        <v>Groningen</v>
      </c>
      <c r="AM1482" t="s">
        <v>53</v>
      </c>
      <c r="AN1482" t="s">
        <v>2375</v>
      </c>
    </row>
    <row r="1483" spans="34:40" ht="11.25" customHeight="1" hidden="1">
      <c r="AH1483">
        <v>650</v>
      </c>
      <c r="AI1483">
        <v>8811</v>
      </c>
      <c r="AJ1483" t="s">
        <v>22</v>
      </c>
      <c r="AK1483">
        <v>3260</v>
      </c>
      <c r="AL1483" t="str">
        <f t="shared" si="29"/>
        <v>West-Brabant</v>
      </c>
      <c r="AM1483" t="s">
        <v>54</v>
      </c>
      <c r="AN1483" t="s">
        <v>1145</v>
      </c>
    </row>
    <row r="1484" spans="34:40" ht="11.25" customHeight="1" hidden="1">
      <c r="AH1484">
        <v>650</v>
      </c>
      <c r="AI1484">
        <v>8806</v>
      </c>
      <c r="AJ1484" t="s">
        <v>2140</v>
      </c>
      <c r="AK1484">
        <v>3070</v>
      </c>
      <c r="AL1484" t="str">
        <f t="shared" si="29"/>
        <v>Arnhem</v>
      </c>
      <c r="AM1484" t="s">
        <v>162</v>
      </c>
      <c r="AN1484" t="s">
        <v>1839</v>
      </c>
    </row>
    <row r="1485" spans="34:40" ht="11.25" customHeight="1" hidden="1">
      <c r="AH1485">
        <v>650</v>
      </c>
      <c r="AI1485">
        <v>8812</v>
      </c>
      <c r="AJ1485" t="s">
        <v>2113</v>
      </c>
      <c r="AK1485">
        <v>3090</v>
      </c>
      <c r="AL1485" t="str">
        <f t="shared" si="29"/>
        <v>Utrecht</v>
      </c>
      <c r="AM1485" t="s">
        <v>55</v>
      </c>
      <c r="AN1485" t="s">
        <v>2379</v>
      </c>
    </row>
    <row r="1486" spans="34:40" ht="11.25" customHeight="1" hidden="1">
      <c r="AH1486">
        <v>650</v>
      </c>
      <c r="AI1486">
        <v>8813</v>
      </c>
      <c r="AJ1486" t="s">
        <v>2175</v>
      </c>
      <c r="AK1486">
        <v>3010</v>
      </c>
      <c r="AL1486" t="str">
        <f t="shared" si="29"/>
        <v>Groningen</v>
      </c>
      <c r="AM1486" t="s">
        <v>56</v>
      </c>
      <c r="AN1486" t="s">
        <v>2410</v>
      </c>
    </row>
    <row r="1487" spans="34:40" ht="11.25" customHeight="1" hidden="1">
      <c r="AH1487">
        <v>650</v>
      </c>
      <c r="AI1487">
        <v>8814</v>
      </c>
      <c r="AJ1487" t="s">
        <v>2111</v>
      </c>
      <c r="AK1487">
        <v>3020</v>
      </c>
      <c r="AL1487" t="str">
        <f t="shared" si="29"/>
        <v>Friesland</v>
      </c>
      <c r="AM1487" t="s">
        <v>57</v>
      </c>
      <c r="AN1487" t="s">
        <v>1146</v>
      </c>
    </row>
    <row r="1488" spans="34:40" ht="11.25" customHeight="1" hidden="1">
      <c r="AH1488">
        <v>650</v>
      </c>
      <c r="AI1488">
        <v>8815</v>
      </c>
      <c r="AJ1488" t="s">
        <v>2248</v>
      </c>
      <c r="AK1488">
        <v>3070</v>
      </c>
      <c r="AL1488" t="str">
        <f t="shared" si="29"/>
        <v>Arnhem</v>
      </c>
      <c r="AM1488" t="s">
        <v>58</v>
      </c>
      <c r="AN1488" t="s">
        <v>1147</v>
      </c>
    </row>
    <row r="1489" spans="34:40" ht="11.25" customHeight="1" hidden="1">
      <c r="AH1489">
        <v>650</v>
      </c>
      <c r="AI1489">
        <v>8816</v>
      </c>
      <c r="AJ1489" t="s">
        <v>2130</v>
      </c>
      <c r="AK1489">
        <v>3120</v>
      </c>
      <c r="AL1489" t="str">
        <f t="shared" si="29"/>
        <v>Noord-Holland Noord</v>
      </c>
      <c r="AM1489" t="s">
        <v>59</v>
      </c>
      <c r="AN1489" t="s">
        <v>1767</v>
      </c>
    </row>
    <row r="1490" spans="34:40" ht="11.25" customHeight="1" hidden="1">
      <c r="AH1490">
        <v>650</v>
      </c>
      <c r="AI1490">
        <v>8817</v>
      </c>
      <c r="AJ1490" t="s">
        <v>2130</v>
      </c>
      <c r="AK1490">
        <v>3150</v>
      </c>
      <c r="AL1490" t="str">
        <f t="shared" si="29"/>
        <v>Amsterdam</v>
      </c>
      <c r="AM1490" t="s">
        <v>60</v>
      </c>
      <c r="AN1490" t="s">
        <v>2371</v>
      </c>
    </row>
    <row r="1491" spans="34:40" ht="11.25" customHeight="1" hidden="1">
      <c r="AH1491">
        <v>650</v>
      </c>
      <c r="AI1491">
        <v>8818</v>
      </c>
      <c r="AJ1491" t="s">
        <v>24</v>
      </c>
      <c r="AK1491">
        <v>3070</v>
      </c>
      <c r="AL1491" t="str">
        <f t="shared" si="29"/>
        <v>Arnhem</v>
      </c>
      <c r="AM1491" t="s">
        <v>61</v>
      </c>
      <c r="AN1491" t="s">
        <v>1700</v>
      </c>
    </row>
    <row r="1492" spans="34:40" ht="11.25" customHeight="1" hidden="1">
      <c r="AH1492">
        <v>650</v>
      </c>
      <c r="AI1492">
        <v>8819</v>
      </c>
      <c r="AJ1492" t="s">
        <v>24</v>
      </c>
      <c r="AK1492">
        <v>3160</v>
      </c>
      <c r="AL1492" t="str">
        <f t="shared" si="29"/>
        <v>Amstelland En De Meerlanden</v>
      </c>
      <c r="AM1492" t="s">
        <v>62</v>
      </c>
      <c r="AN1492" t="s">
        <v>2297</v>
      </c>
    </row>
    <row r="1493" spans="34:40" ht="11.25" customHeight="1" hidden="1">
      <c r="AH1493">
        <v>650</v>
      </c>
      <c r="AI1493">
        <v>8820</v>
      </c>
      <c r="AJ1493" t="s">
        <v>2130</v>
      </c>
      <c r="AK1493">
        <v>3150</v>
      </c>
      <c r="AL1493" t="str">
        <f t="shared" si="29"/>
        <v>Amsterdam</v>
      </c>
      <c r="AM1493" t="s">
        <v>63</v>
      </c>
      <c r="AN1493" t="s">
        <v>2371</v>
      </c>
    </row>
    <row r="1494" spans="34:40" ht="11.25" customHeight="1" hidden="1">
      <c r="AH1494">
        <v>650</v>
      </c>
      <c r="AI1494">
        <v>8821</v>
      </c>
      <c r="AJ1494" t="s">
        <v>18</v>
      </c>
      <c r="AK1494">
        <v>3180</v>
      </c>
      <c r="AL1494" t="str">
        <f t="shared" si="29"/>
        <v>Haaglanden</v>
      </c>
      <c r="AM1494" t="s">
        <v>64</v>
      </c>
      <c r="AN1494" t="s">
        <v>2323</v>
      </c>
    </row>
    <row r="1495" spans="34:40" ht="11.25" customHeight="1" hidden="1">
      <c r="AH1495">
        <v>650</v>
      </c>
      <c r="AI1495">
        <v>8822</v>
      </c>
      <c r="AJ1495" t="s">
        <v>2202</v>
      </c>
      <c r="AK1495">
        <v>3150</v>
      </c>
      <c r="AL1495" t="str">
        <f t="shared" si="29"/>
        <v>Amsterdam</v>
      </c>
      <c r="AM1495" t="s">
        <v>65</v>
      </c>
      <c r="AN1495" t="s">
        <v>2371</v>
      </c>
    </row>
    <row r="1496" spans="34:40" ht="11.25" customHeight="1" hidden="1">
      <c r="AH1496">
        <v>650</v>
      </c>
      <c r="AI1496">
        <v>8823</v>
      </c>
      <c r="AJ1496" t="s">
        <v>2116</v>
      </c>
      <c r="AK1496">
        <v>3110</v>
      </c>
      <c r="AL1496" t="str">
        <f t="shared" si="29"/>
        <v>'T Gooi</v>
      </c>
      <c r="AM1496" t="s">
        <v>66</v>
      </c>
      <c r="AN1496" t="s">
        <v>2410</v>
      </c>
    </row>
    <row r="1497" spans="34:40" ht="11.25" customHeight="1" hidden="1">
      <c r="AH1497">
        <v>650</v>
      </c>
      <c r="AI1497">
        <v>8824</v>
      </c>
      <c r="AJ1497" t="s">
        <v>2226</v>
      </c>
      <c r="AK1497">
        <v>3180</v>
      </c>
      <c r="AL1497" t="str">
        <f t="shared" si="29"/>
        <v>Haaglanden</v>
      </c>
      <c r="AM1497" t="s">
        <v>67</v>
      </c>
      <c r="AN1497" t="s">
        <v>2323</v>
      </c>
    </row>
    <row r="1498" spans="34:40" ht="11.25" customHeight="1" hidden="1">
      <c r="AH1498">
        <v>650</v>
      </c>
      <c r="AI1498">
        <v>8825</v>
      </c>
      <c r="AJ1498" t="s">
        <v>2148</v>
      </c>
      <c r="AK1498">
        <v>3061</v>
      </c>
      <c r="AL1498" t="str">
        <f t="shared" si="29"/>
        <v>Midden Ijssel</v>
      </c>
      <c r="AM1498" t="s">
        <v>68</v>
      </c>
      <c r="AN1498" t="s">
        <v>2422</v>
      </c>
    </row>
    <row r="1499" spans="34:40" ht="11.25" customHeight="1" hidden="1">
      <c r="AH1499">
        <v>650</v>
      </c>
      <c r="AI1499">
        <v>8826</v>
      </c>
      <c r="AJ1499" t="s">
        <v>24</v>
      </c>
      <c r="AK1499">
        <v>3030</v>
      </c>
      <c r="AL1499" t="str">
        <f t="shared" si="29"/>
        <v>Drenthe</v>
      </c>
      <c r="AM1499" t="s">
        <v>69</v>
      </c>
      <c r="AN1499" t="s">
        <v>2293</v>
      </c>
    </row>
    <row r="1500" spans="34:40" ht="11.25" customHeight="1" hidden="1">
      <c r="AH1500">
        <v>650</v>
      </c>
      <c r="AI1500">
        <v>8827</v>
      </c>
      <c r="AJ1500" t="s">
        <v>24</v>
      </c>
      <c r="AK1500">
        <v>3080</v>
      </c>
      <c r="AL1500" t="str">
        <f t="shared" si="29"/>
        <v>Nijmegen</v>
      </c>
      <c r="AM1500" t="s">
        <v>70</v>
      </c>
      <c r="AN1500" t="s">
        <v>2430</v>
      </c>
    </row>
    <row r="1501" spans="34:40" ht="11.25" customHeight="1" hidden="1">
      <c r="AH1501">
        <v>650</v>
      </c>
      <c r="AI1501">
        <v>8828</v>
      </c>
      <c r="AJ1501" t="s">
        <v>24</v>
      </c>
      <c r="AK1501">
        <v>3100</v>
      </c>
      <c r="AL1501" t="str">
        <f t="shared" si="29"/>
        <v>Flevoland</v>
      </c>
      <c r="AM1501" t="s">
        <v>71</v>
      </c>
      <c r="AN1501" t="s">
        <v>1148</v>
      </c>
    </row>
    <row r="1502" spans="34:40" ht="11.25" customHeight="1" hidden="1">
      <c r="AH1502">
        <v>650</v>
      </c>
      <c r="AI1502">
        <v>8829</v>
      </c>
      <c r="AJ1502" t="s">
        <v>2140</v>
      </c>
      <c r="AK1502">
        <v>3110</v>
      </c>
      <c r="AL1502" t="str">
        <f t="shared" si="29"/>
        <v>'T Gooi</v>
      </c>
      <c r="AM1502" t="s">
        <v>72</v>
      </c>
      <c r="AN1502" t="s">
        <v>336</v>
      </c>
    </row>
    <row r="1503" spans="34:40" ht="11.25" customHeight="1" hidden="1">
      <c r="AH1503">
        <v>650</v>
      </c>
      <c r="AI1503">
        <v>8830</v>
      </c>
      <c r="AJ1503" t="s">
        <v>22</v>
      </c>
      <c r="AK1503">
        <v>3020</v>
      </c>
      <c r="AL1503" t="str">
        <f t="shared" si="29"/>
        <v>Friesland</v>
      </c>
      <c r="AM1503" t="s">
        <v>73</v>
      </c>
      <c r="AN1503" t="s">
        <v>1149</v>
      </c>
    </row>
    <row r="1504" spans="34:40" ht="11.25" customHeight="1" hidden="1">
      <c r="AH1504">
        <v>650</v>
      </c>
      <c r="AI1504">
        <v>8831</v>
      </c>
      <c r="AJ1504" t="s">
        <v>2123</v>
      </c>
      <c r="AK1504">
        <v>3070</v>
      </c>
      <c r="AL1504" t="str">
        <f t="shared" si="29"/>
        <v>Arnhem</v>
      </c>
      <c r="AM1504" t="s">
        <v>74</v>
      </c>
      <c r="AN1504" t="s">
        <v>1150</v>
      </c>
    </row>
    <row r="1505" spans="34:40" ht="11.25" customHeight="1" hidden="1">
      <c r="AH1505">
        <v>650</v>
      </c>
      <c r="AI1505">
        <v>8832</v>
      </c>
      <c r="AJ1505" t="s">
        <v>1429</v>
      </c>
      <c r="AK1505">
        <v>3010</v>
      </c>
      <c r="AL1505" t="str">
        <f t="shared" si="29"/>
        <v>Groningen</v>
      </c>
      <c r="AM1505" t="s">
        <v>75</v>
      </c>
      <c r="AN1505" t="s">
        <v>1151</v>
      </c>
    </row>
    <row r="1506" spans="34:40" ht="11.25" customHeight="1" hidden="1">
      <c r="AH1506">
        <v>650</v>
      </c>
      <c r="AI1506">
        <v>8833</v>
      </c>
      <c r="AJ1506" t="s">
        <v>2116</v>
      </c>
      <c r="AK1506">
        <v>3030</v>
      </c>
      <c r="AL1506" t="str">
        <f t="shared" si="29"/>
        <v>Drenthe</v>
      </c>
      <c r="AM1506" t="s">
        <v>76</v>
      </c>
      <c r="AN1506" t="s">
        <v>1152</v>
      </c>
    </row>
    <row r="1507" spans="34:40" ht="11.25" customHeight="1" hidden="1">
      <c r="AH1507">
        <v>650</v>
      </c>
      <c r="AI1507">
        <v>8834</v>
      </c>
      <c r="AJ1507" t="s">
        <v>2148</v>
      </c>
      <c r="AK1507">
        <v>3020</v>
      </c>
      <c r="AL1507" t="str">
        <f t="shared" si="29"/>
        <v>Friesland</v>
      </c>
      <c r="AM1507" t="s">
        <v>77</v>
      </c>
      <c r="AN1507" t="s">
        <v>2337</v>
      </c>
    </row>
    <row r="1508" spans="34:40" ht="11.25" customHeight="1" hidden="1">
      <c r="AH1508">
        <v>650</v>
      </c>
      <c r="AI1508">
        <v>8835</v>
      </c>
      <c r="AJ1508" t="s">
        <v>2148</v>
      </c>
      <c r="AK1508">
        <v>3090</v>
      </c>
      <c r="AL1508" t="str">
        <f t="shared" si="29"/>
        <v>Utrecht</v>
      </c>
      <c r="AM1508" t="s">
        <v>78</v>
      </c>
      <c r="AN1508" t="s">
        <v>2348</v>
      </c>
    </row>
    <row r="1509" spans="34:40" ht="11.25" customHeight="1" hidden="1">
      <c r="AH1509">
        <v>650</v>
      </c>
      <c r="AI1509">
        <v>8836</v>
      </c>
      <c r="AJ1509" t="s">
        <v>2248</v>
      </c>
      <c r="AK1509">
        <v>3020</v>
      </c>
      <c r="AL1509" t="str">
        <f t="shared" si="29"/>
        <v>Friesland</v>
      </c>
      <c r="AM1509" t="s">
        <v>79</v>
      </c>
      <c r="AN1509" t="s">
        <v>2546</v>
      </c>
    </row>
    <row r="1510" spans="34:40" ht="11.25" customHeight="1" hidden="1">
      <c r="AH1510">
        <v>650</v>
      </c>
      <c r="AI1510">
        <v>8837</v>
      </c>
      <c r="AJ1510" t="s">
        <v>2248</v>
      </c>
      <c r="AK1510">
        <v>3270</v>
      </c>
      <c r="AL1510" t="str">
        <f t="shared" si="29"/>
        <v>Midden-Brabant</v>
      </c>
      <c r="AM1510" t="s">
        <v>80</v>
      </c>
      <c r="AN1510" t="s">
        <v>1822</v>
      </c>
    </row>
    <row r="1511" spans="34:40" ht="11.25" customHeight="1" hidden="1">
      <c r="AH1511">
        <v>650</v>
      </c>
      <c r="AI1511">
        <v>8838</v>
      </c>
      <c r="AJ1511" t="s">
        <v>2248</v>
      </c>
      <c r="AK1511">
        <v>3190</v>
      </c>
      <c r="AL1511" t="str">
        <f t="shared" si="29"/>
        <v>Delft Westland Oostland</v>
      </c>
      <c r="AM1511" t="s">
        <v>81</v>
      </c>
      <c r="AN1511" t="s">
        <v>1153</v>
      </c>
    </row>
    <row r="1512" spans="34:40" ht="11.25" customHeight="1" hidden="1">
      <c r="AH1512">
        <v>650</v>
      </c>
      <c r="AI1512">
        <v>8839</v>
      </c>
      <c r="AJ1512" t="s">
        <v>2193</v>
      </c>
      <c r="AK1512">
        <v>3130</v>
      </c>
      <c r="AL1512" t="str">
        <f t="shared" si="29"/>
        <v>Kennemerland</v>
      </c>
      <c r="AM1512" t="s">
        <v>82</v>
      </c>
      <c r="AN1512" t="s">
        <v>1154</v>
      </c>
    </row>
    <row r="1513" spans="34:40" ht="11.25" customHeight="1" hidden="1">
      <c r="AH1513">
        <v>650</v>
      </c>
      <c r="AI1513">
        <v>8840</v>
      </c>
      <c r="AJ1513" t="s">
        <v>2175</v>
      </c>
      <c r="AK1513">
        <v>3110</v>
      </c>
      <c r="AL1513" t="str">
        <f t="shared" si="29"/>
        <v>'T Gooi</v>
      </c>
      <c r="AM1513" t="s">
        <v>83</v>
      </c>
      <c r="AN1513" t="s">
        <v>2410</v>
      </c>
    </row>
    <row r="1514" spans="34:40" ht="11.25" customHeight="1" hidden="1">
      <c r="AH1514">
        <v>650</v>
      </c>
      <c r="AI1514">
        <v>8841</v>
      </c>
      <c r="AJ1514" t="s">
        <v>2175</v>
      </c>
      <c r="AK1514">
        <v>3210</v>
      </c>
      <c r="AL1514" t="str">
        <f t="shared" si="29"/>
        <v>Rotterdam</v>
      </c>
      <c r="AM1514" t="s">
        <v>84</v>
      </c>
      <c r="AN1514" t="s">
        <v>2410</v>
      </c>
    </row>
    <row r="1515" spans="34:40" ht="11.25" customHeight="1" hidden="1">
      <c r="AH1515">
        <v>650</v>
      </c>
      <c r="AI1515">
        <v>8842</v>
      </c>
      <c r="AJ1515" t="s">
        <v>2113</v>
      </c>
      <c r="AK1515">
        <v>3290</v>
      </c>
      <c r="AL1515" t="str">
        <f t="shared" si="29"/>
        <v>Zuidoost-Brabant</v>
      </c>
      <c r="AM1515" t="s">
        <v>85</v>
      </c>
      <c r="AN1515" t="s">
        <v>1824</v>
      </c>
    </row>
    <row r="1516" spans="34:40" ht="11.25" customHeight="1" hidden="1">
      <c r="AH1516">
        <v>650</v>
      </c>
      <c r="AI1516">
        <v>8843</v>
      </c>
      <c r="AJ1516" t="s">
        <v>2130</v>
      </c>
      <c r="AK1516">
        <v>3090</v>
      </c>
      <c r="AL1516" t="str">
        <f t="shared" si="29"/>
        <v>Utrecht</v>
      </c>
      <c r="AM1516" t="s">
        <v>86</v>
      </c>
      <c r="AN1516" t="s">
        <v>2283</v>
      </c>
    </row>
    <row r="1517" spans="34:40" ht="11.25" customHeight="1" hidden="1">
      <c r="AH1517">
        <v>650</v>
      </c>
      <c r="AI1517">
        <v>8846</v>
      </c>
      <c r="AJ1517" t="s">
        <v>14</v>
      </c>
      <c r="AK1517">
        <v>3090</v>
      </c>
      <c r="AL1517" t="str">
        <f t="shared" si="29"/>
        <v>Utrecht</v>
      </c>
      <c r="AM1517" t="s">
        <v>87</v>
      </c>
      <c r="AN1517" t="s">
        <v>1155</v>
      </c>
    </row>
    <row r="1518" spans="34:40" ht="11.25" customHeight="1" hidden="1">
      <c r="AH1518">
        <v>650</v>
      </c>
      <c r="AI1518">
        <v>8845</v>
      </c>
      <c r="AJ1518" t="s">
        <v>2111</v>
      </c>
      <c r="AK1518">
        <v>3070</v>
      </c>
      <c r="AL1518" t="str">
        <f t="shared" si="29"/>
        <v>Arnhem</v>
      </c>
      <c r="AM1518" t="s">
        <v>88</v>
      </c>
      <c r="AN1518" t="s">
        <v>2375</v>
      </c>
    </row>
    <row r="1519" spans="34:40" ht="11.25" customHeight="1" hidden="1">
      <c r="AH1519">
        <v>650</v>
      </c>
      <c r="AI1519">
        <v>8844</v>
      </c>
      <c r="AJ1519" t="s">
        <v>2111</v>
      </c>
      <c r="AK1519">
        <v>3050</v>
      </c>
      <c r="AL1519" t="str">
        <f t="shared" si="29"/>
        <v>Twente</v>
      </c>
      <c r="AM1519" t="s">
        <v>89</v>
      </c>
      <c r="AN1519" t="s">
        <v>2375</v>
      </c>
    </row>
    <row r="1520" spans="34:40" ht="11.25" customHeight="1" hidden="1">
      <c r="AH1520">
        <v>650</v>
      </c>
      <c r="AI1520">
        <v>8847</v>
      </c>
      <c r="AJ1520" t="s">
        <v>24</v>
      </c>
      <c r="AK1520">
        <v>3180</v>
      </c>
      <c r="AL1520" t="str">
        <f t="shared" si="29"/>
        <v>Haaglanden</v>
      </c>
      <c r="AM1520" t="s">
        <v>90</v>
      </c>
      <c r="AN1520" t="s">
        <v>1852</v>
      </c>
    </row>
    <row r="1521" spans="34:40" ht="11.25" customHeight="1" hidden="1">
      <c r="AH1521">
        <v>650</v>
      </c>
      <c r="AI1521">
        <v>8848</v>
      </c>
      <c r="AJ1521" t="s">
        <v>2226</v>
      </c>
      <c r="AK1521">
        <v>3160</v>
      </c>
      <c r="AL1521" t="str">
        <f t="shared" si="29"/>
        <v>Amstelland En De Meerlanden</v>
      </c>
      <c r="AM1521" t="s">
        <v>91</v>
      </c>
      <c r="AN1521" t="s">
        <v>2424</v>
      </c>
    </row>
    <row r="1522" spans="34:40" ht="11.25" customHeight="1" hidden="1">
      <c r="AH1522">
        <v>650</v>
      </c>
      <c r="AI1522">
        <v>8849</v>
      </c>
      <c r="AJ1522" t="s">
        <v>2226</v>
      </c>
      <c r="AK1522">
        <v>3200</v>
      </c>
      <c r="AL1522" t="str">
        <f t="shared" si="29"/>
        <v>Midden-Holland</v>
      </c>
      <c r="AM1522" t="s">
        <v>92</v>
      </c>
      <c r="AN1522" t="s">
        <v>2424</v>
      </c>
    </row>
    <row r="1523" spans="34:40" ht="11.25" customHeight="1" hidden="1">
      <c r="AH1523">
        <v>650</v>
      </c>
      <c r="AI1523">
        <v>8850</v>
      </c>
      <c r="AJ1523" t="s">
        <v>2109</v>
      </c>
      <c r="AK1523">
        <v>3190</v>
      </c>
      <c r="AL1523" t="str">
        <f t="shared" si="29"/>
        <v>Delft Westland Oostland</v>
      </c>
      <c r="AM1523" t="s">
        <v>93</v>
      </c>
      <c r="AN1523" t="s">
        <v>2560</v>
      </c>
    </row>
    <row r="1524" spans="34:40" ht="11.25" customHeight="1" hidden="1">
      <c r="AH1524">
        <v>650</v>
      </c>
      <c r="AI1524">
        <v>8851</v>
      </c>
      <c r="AJ1524" t="s">
        <v>2113</v>
      </c>
      <c r="AK1524">
        <v>3220</v>
      </c>
      <c r="AL1524" t="str">
        <f t="shared" si="29"/>
        <v>Nieuwe Waterweg Noord</v>
      </c>
      <c r="AM1524" t="s">
        <v>94</v>
      </c>
      <c r="AN1524" t="s">
        <v>2350</v>
      </c>
    </row>
    <row r="1525" spans="34:40" ht="11.25" customHeight="1" hidden="1">
      <c r="AH1525">
        <v>650</v>
      </c>
      <c r="AI1525">
        <v>8852</v>
      </c>
      <c r="AJ1525" t="s">
        <v>2148</v>
      </c>
      <c r="AK1525">
        <v>3210</v>
      </c>
      <c r="AL1525" t="str">
        <f t="shared" si="29"/>
        <v>Rotterdam</v>
      </c>
      <c r="AM1525" t="s">
        <v>95</v>
      </c>
      <c r="AN1525" t="s">
        <v>1155</v>
      </c>
    </row>
    <row r="1526" spans="34:40" ht="11.25" customHeight="1" hidden="1">
      <c r="AH1526">
        <v>650</v>
      </c>
      <c r="AI1526">
        <v>8853</v>
      </c>
      <c r="AJ1526" t="s">
        <v>1429</v>
      </c>
      <c r="AK1526">
        <v>3190</v>
      </c>
      <c r="AL1526" t="str">
        <f t="shared" si="29"/>
        <v>Delft Westland Oostland</v>
      </c>
      <c r="AM1526" t="s">
        <v>96</v>
      </c>
      <c r="AN1526" t="s">
        <v>2327</v>
      </c>
    </row>
    <row r="1527" spans="34:40" ht="11.25" customHeight="1" hidden="1">
      <c r="AH1527">
        <v>650</v>
      </c>
      <c r="AI1527">
        <v>8854</v>
      </c>
      <c r="AJ1527" t="s">
        <v>2226</v>
      </c>
      <c r="AK1527">
        <v>3070</v>
      </c>
      <c r="AL1527" t="str">
        <f t="shared" si="29"/>
        <v>Arnhem</v>
      </c>
      <c r="AM1527" t="s">
        <v>97</v>
      </c>
      <c r="AN1527" t="s">
        <v>2283</v>
      </c>
    </row>
    <row r="1528" spans="34:40" ht="11.25" customHeight="1" hidden="1">
      <c r="AH1528">
        <v>650</v>
      </c>
      <c r="AI1528">
        <v>8855</v>
      </c>
      <c r="AJ1528" t="s">
        <v>2226</v>
      </c>
      <c r="AK1528">
        <v>3090</v>
      </c>
      <c r="AL1528" t="str">
        <f t="shared" si="29"/>
        <v>Utrecht</v>
      </c>
      <c r="AM1528" t="s">
        <v>98</v>
      </c>
      <c r="AN1528" t="s">
        <v>2348</v>
      </c>
    </row>
    <row r="1529" spans="34:40" ht="11.25" customHeight="1" hidden="1">
      <c r="AH1529">
        <v>650</v>
      </c>
      <c r="AI1529">
        <v>8857</v>
      </c>
      <c r="AJ1529" t="s">
        <v>14</v>
      </c>
      <c r="AK1529">
        <v>3020</v>
      </c>
      <c r="AL1529" t="str">
        <f t="shared" si="29"/>
        <v>Friesland</v>
      </c>
      <c r="AM1529" t="s">
        <v>99</v>
      </c>
      <c r="AN1529" t="s">
        <v>2339</v>
      </c>
    </row>
    <row r="1530" spans="34:40" ht="11.25" customHeight="1" hidden="1">
      <c r="AH1530">
        <v>650</v>
      </c>
      <c r="AI1530">
        <v>8858</v>
      </c>
      <c r="AJ1530" t="s">
        <v>14</v>
      </c>
      <c r="AK1530">
        <v>3010</v>
      </c>
      <c r="AL1530" t="str">
        <f t="shared" si="29"/>
        <v>Groningen</v>
      </c>
      <c r="AM1530" t="s">
        <v>100</v>
      </c>
      <c r="AN1530" t="s">
        <v>2375</v>
      </c>
    </row>
    <row r="1531" spans="34:40" ht="11.25" customHeight="1" hidden="1">
      <c r="AH1531">
        <v>650</v>
      </c>
      <c r="AI1531">
        <v>8856</v>
      </c>
      <c r="AJ1531" t="s">
        <v>2118</v>
      </c>
      <c r="AK1531">
        <v>3210</v>
      </c>
      <c r="AL1531" t="str">
        <f t="shared" si="29"/>
        <v>Rotterdam</v>
      </c>
      <c r="AM1531" t="s">
        <v>101</v>
      </c>
      <c r="AN1531" t="s">
        <v>2350</v>
      </c>
    </row>
    <row r="1532" spans="34:40" ht="11.25" customHeight="1" hidden="1">
      <c r="AH1532">
        <v>650</v>
      </c>
      <c r="AI1532">
        <v>8859</v>
      </c>
      <c r="AJ1532" t="s">
        <v>2226</v>
      </c>
      <c r="AK1532">
        <v>3180</v>
      </c>
      <c r="AL1532" t="str">
        <f t="shared" si="29"/>
        <v>Haaglanden</v>
      </c>
      <c r="AM1532" t="s">
        <v>102</v>
      </c>
      <c r="AN1532" t="s">
        <v>2324</v>
      </c>
    </row>
    <row r="1533" spans="34:40" ht="11.25" customHeight="1" hidden="1">
      <c r="AH1533">
        <v>650</v>
      </c>
      <c r="AI1533">
        <v>8860</v>
      </c>
      <c r="AJ1533" t="s">
        <v>2099</v>
      </c>
      <c r="AK1533">
        <v>3140</v>
      </c>
      <c r="AL1533" t="str">
        <f t="shared" si="29"/>
        <v>Zaanstreek/Waterland</v>
      </c>
      <c r="AM1533" t="s">
        <v>2278</v>
      </c>
      <c r="AN1533" t="s">
        <v>2451</v>
      </c>
    </row>
    <row r="1534" spans="34:40" ht="11.25" customHeight="1" hidden="1">
      <c r="AH1534">
        <v>650</v>
      </c>
      <c r="AI1534">
        <v>8861</v>
      </c>
      <c r="AJ1534" t="s">
        <v>2109</v>
      </c>
      <c r="AK1534">
        <v>3070</v>
      </c>
      <c r="AL1534" t="str">
        <f t="shared" si="29"/>
        <v>Arnhem</v>
      </c>
      <c r="AM1534" t="s">
        <v>2279</v>
      </c>
      <c r="AN1534" t="s">
        <v>1156</v>
      </c>
    </row>
    <row r="1535" spans="34:40" ht="11.25" customHeight="1" hidden="1">
      <c r="AH1535">
        <v>650</v>
      </c>
      <c r="AI1535">
        <v>8862</v>
      </c>
      <c r="AJ1535" t="s">
        <v>20</v>
      </c>
      <c r="AK1535">
        <v>3020</v>
      </c>
      <c r="AL1535" t="str">
        <f t="shared" si="29"/>
        <v>Friesland</v>
      </c>
      <c r="AM1535" t="s">
        <v>708</v>
      </c>
      <c r="AN1535" t="s">
        <v>2415</v>
      </c>
    </row>
    <row r="1536" spans="34:40" ht="11.25" customHeight="1" hidden="1">
      <c r="AH1536">
        <v>650</v>
      </c>
      <c r="AI1536">
        <v>8863</v>
      </c>
      <c r="AJ1536" t="s">
        <v>2175</v>
      </c>
      <c r="AK1536">
        <v>3190</v>
      </c>
      <c r="AL1536" t="str">
        <f t="shared" si="29"/>
        <v>Delft Westland Oostland</v>
      </c>
      <c r="AM1536" t="s">
        <v>709</v>
      </c>
      <c r="AN1536" t="s">
        <v>2535</v>
      </c>
    </row>
    <row r="1537" spans="34:40" ht="11.25" customHeight="1" hidden="1">
      <c r="AH1537">
        <v>650</v>
      </c>
      <c r="AI1537">
        <v>8864</v>
      </c>
      <c r="AJ1537" t="s">
        <v>2102</v>
      </c>
      <c r="AK1537">
        <v>3210</v>
      </c>
      <c r="AL1537" t="str">
        <f t="shared" si="29"/>
        <v>Rotterdam</v>
      </c>
      <c r="AM1537" t="s">
        <v>710</v>
      </c>
      <c r="AN1537" t="s">
        <v>2350</v>
      </c>
    </row>
    <row r="1538" spans="34:40" ht="11.25" customHeight="1" hidden="1">
      <c r="AH1538">
        <v>650</v>
      </c>
      <c r="AI1538">
        <v>8865</v>
      </c>
      <c r="AJ1538" t="s">
        <v>20</v>
      </c>
      <c r="AK1538">
        <v>3060</v>
      </c>
      <c r="AL1538" t="str">
        <f t="shared" si="29"/>
        <v>Apeldoorn Zutphen E.O.</v>
      </c>
      <c r="AM1538" t="s">
        <v>711</v>
      </c>
      <c r="AN1538" t="s">
        <v>2422</v>
      </c>
    </row>
    <row r="1539" spans="34:40" ht="11.25" customHeight="1" hidden="1">
      <c r="AH1539">
        <v>650</v>
      </c>
      <c r="AI1539">
        <v>8866</v>
      </c>
      <c r="AJ1539" t="s">
        <v>2123</v>
      </c>
      <c r="AK1539">
        <v>3020</v>
      </c>
      <c r="AL1539" t="str">
        <f t="shared" si="29"/>
        <v>Friesland</v>
      </c>
      <c r="AM1539" t="s">
        <v>712</v>
      </c>
      <c r="AN1539" t="s">
        <v>1821</v>
      </c>
    </row>
    <row r="1540" spans="34:40" ht="11.25" customHeight="1" hidden="1">
      <c r="AH1540">
        <v>650</v>
      </c>
      <c r="AI1540">
        <v>8867</v>
      </c>
      <c r="AJ1540" t="s">
        <v>2111</v>
      </c>
      <c r="AK1540">
        <v>3150</v>
      </c>
      <c r="AL1540" t="str">
        <f t="shared" si="29"/>
        <v>Amsterdam</v>
      </c>
      <c r="AM1540" t="s">
        <v>713</v>
      </c>
      <c r="AN1540" t="s">
        <v>2371</v>
      </c>
    </row>
    <row r="1541" spans="34:40" ht="11.25" customHeight="1" hidden="1">
      <c r="AH1541">
        <v>650</v>
      </c>
      <c r="AI1541">
        <v>8868</v>
      </c>
      <c r="AJ1541" t="s">
        <v>2123</v>
      </c>
      <c r="AK1541">
        <v>3020</v>
      </c>
      <c r="AL1541" t="str">
        <f aca="true" t="shared" si="30" ref="AL1541:AL1546">VLOOKUP(AK1541,$AP$4:$AQ$35,2,FALSE)</f>
        <v>Friesland</v>
      </c>
      <c r="AM1541" t="s">
        <v>714</v>
      </c>
      <c r="AN1541" t="s">
        <v>2375</v>
      </c>
    </row>
    <row r="1542" spans="34:40" ht="11.25" customHeight="1" hidden="1">
      <c r="AH1542">
        <v>650</v>
      </c>
      <c r="AI1542">
        <v>8869</v>
      </c>
      <c r="AJ1542" t="s">
        <v>2099</v>
      </c>
      <c r="AK1542">
        <v>3090</v>
      </c>
      <c r="AL1542" t="str">
        <f t="shared" si="30"/>
        <v>Utrecht</v>
      </c>
      <c r="AM1542" t="s">
        <v>715</v>
      </c>
      <c r="AN1542" t="s">
        <v>2348</v>
      </c>
    </row>
    <row r="1543" spans="34:40" ht="11.25" customHeight="1" hidden="1">
      <c r="AH1543">
        <v>650</v>
      </c>
      <c r="AI1543">
        <v>8870</v>
      </c>
      <c r="AJ1543" t="s">
        <v>2202</v>
      </c>
      <c r="AK1543">
        <v>3170</v>
      </c>
      <c r="AL1543" t="str">
        <f t="shared" si="30"/>
        <v>Zuid Holland Noord</v>
      </c>
      <c r="AM1543" t="s">
        <v>716</v>
      </c>
      <c r="AN1543" t="s">
        <v>1656</v>
      </c>
    </row>
    <row r="1544" spans="34:40" ht="11.25" customHeight="1" hidden="1">
      <c r="AH1544">
        <v>650</v>
      </c>
      <c r="AI1544">
        <v>8871</v>
      </c>
      <c r="AJ1544" t="s">
        <v>2099</v>
      </c>
      <c r="AK1544">
        <v>3061</v>
      </c>
      <c r="AL1544" t="str">
        <f t="shared" si="30"/>
        <v>Midden Ijssel</v>
      </c>
      <c r="AM1544" t="s">
        <v>717</v>
      </c>
      <c r="AN1544" t="s">
        <v>2451</v>
      </c>
    </row>
    <row r="1545" spans="34:40" ht="11.25" customHeight="1" hidden="1">
      <c r="AH1545">
        <v>650</v>
      </c>
      <c r="AI1545">
        <v>8872</v>
      </c>
      <c r="AJ1545" t="s">
        <v>2202</v>
      </c>
      <c r="AK1545">
        <v>3010</v>
      </c>
      <c r="AL1545" t="str">
        <f t="shared" si="30"/>
        <v>Groningen</v>
      </c>
      <c r="AM1545" t="s">
        <v>718</v>
      </c>
      <c r="AN1545" t="s">
        <v>2375</v>
      </c>
    </row>
    <row r="1546" spans="34:40" ht="11.25" customHeight="1" hidden="1">
      <c r="AH1546">
        <v>650</v>
      </c>
      <c r="AI1546">
        <v>8873</v>
      </c>
      <c r="AJ1546" t="s">
        <v>2175</v>
      </c>
      <c r="AK1546">
        <v>3210</v>
      </c>
      <c r="AL1546" t="str">
        <f t="shared" si="30"/>
        <v>Rotterdam</v>
      </c>
      <c r="AM1546" t="s">
        <v>719</v>
      </c>
      <c r="AN1546" t="s">
        <v>2350</v>
      </c>
    </row>
  </sheetData>
  <sheetProtection password="FD53" sheet="1" objects="1" scenarios="1"/>
  <mergeCells count="29">
    <mergeCell ref="C18:G18"/>
    <mergeCell ref="E19:G19"/>
    <mergeCell ref="C20:G20"/>
    <mergeCell ref="K18:O18"/>
    <mergeCell ref="M19:O19"/>
    <mergeCell ref="K20:O20"/>
    <mergeCell ref="T41:V41"/>
    <mergeCell ref="T42:V42"/>
    <mergeCell ref="T44:V44"/>
    <mergeCell ref="A37:N37"/>
    <mergeCell ref="A34:L34"/>
    <mergeCell ref="A10:E10"/>
    <mergeCell ref="M12:O12"/>
    <mergeCell ref="C21:G21"/>
    <mergeCell ref="K21:O21"/>
    <mergeCell ref="M11:O11"/>
    <mergeCell ref="M23:O23"/>
    <mergeCell ref="K17:O17"/>
    <mergeCell ref="K24:O24"/>
    <mergeCell ref="C17:G17"/>
    <mergeCell ref="M7:O7"/>
    <mergeCell ref="M8:O8"/>
    <mergeCell ref="M9:O9"/>
    <mergeCell ref="M10:O10"/>
    <mergeCell ref="T49:V49"/>
    <mergeCell ref="T51:V51"/>
    <mergeCell ref="T43:V43"/>
    <mergeCell ref="T50:V50"/>
    <mergeCell ref="T48:V48"/>
  </mergeCells>
  <conditionalFormatting sqref="M30:O31 E30:G31 A27:D32 J32 G32 I27:L31 J47 G47 K24 C24 K17:K21 G11:G12 D19:E19 L19:M19 C17:C21">
    <cfRule type="expression" priority="1" dxfId="0" stopIfTrue="1">
      <formula>#REF!=TRUE</formula>
    </cfRule>
  </conditionalFormatting>
  <conditionalFormatting sqref="E27:G29 M27:O29">
    <cfRule type="expression" priority="2" dxfId="1" stopIfTrue="1">
      <formula>#REF!&lt;&gt;0</formula>
    </cfRule>
  </conditionalFormatting>
  <conditionalFormatting sqref="M34:N34">
    <cfRule type="expression" priority="3" dxfId="2" stopIfTrue="1">
      <formula>#REF!=TRUE</formula>
    </cfRule>
  </conditionalFormatting>
  <conditionalFormatting sqref="K47:N47 J48 O47:O48 E48 I50:J50">
    <cfRule type="expression" priority="4" dxfId="2" stopIfTrue="1">
      <formula>$E$21=TRUE</formula>
    </cfRule>
  </conditionalFormatting>
  <conditionalFormatting sqref="F38:F40">
    <cfRule type="expression" priority="5" dxfId="3" stopIfTrue="1">
      <formula>$F$38&lt;&gt;""</formula>
    </cfRule>
  </conditionalFormatting>
  <conditionalFormatting sqref="F41">
    <cfRule type="expression" priority="6" dxfId="3" stopIfTrue="1">
      <formula>$F$41&lt;&gt;""</formula>
    </cfRule>
  </conditionalFormatting>
  <dataValidations count="3">
    <dataValidation type="whole" allowBlank="1" showInputMessage="1" showErrorMessage="1" errorTitle="Onjuiste invoer:" error="Hier moet het NZa-nummer ingevuld worden." sqref="G11:G12">
      <formula1>0</formula1>
      <formula2>99999</formula2>
    </dataValidation>
    <dataValidation type="list" allowBlank="1" showInputMessage="1" showErrorMessage="1" errorTitle="Onjuiste invoer" error="Deze zorgkantoornaam bestaat niet.&#10;" sqref="K24:O24">
      <formula1>$AQ$4:$AQ$23</formula1>
    </dataValidation>
    <dataValidation type="list" allowBlank="1" showInputMessage="1" showErrorMessage="1" errorTitle="Foute invoer" error="Alleen de NZa-categorieën 600 (GHZ) en 650 (V&amp;V) kunnen een beroep doen op de bouwimpulsgelden." sqref="F11">
      <formula1>$Q$10:$R$10</formula1>
    </dataValidation>
  </dataValidations>
  <printOptions/>
  <pageMargins left="0.3937007874015748" right="0.16" top="0.17" bottom="0.1968503937007874" header="0.38" footer="0.31"/>
  <pageSetup horizontalDpi="600" verticalDpi="600" orientation="landscape" paperSize="9" r:id="rId3"/>
  <drawing r:id="rId2"/>
  <legacyDrawing r:id="rId1"/>
</worksheet>
</file>

<file path=xl/worksheets/sheet2.xml><?xml version="1.0" encoding="utf-8"?>
<worksheet xmlns="http://schemas.openxmlformats.org/spreadsheetml/2006/main" xmlns:r="http://schemas.openxmlformats.org/officeDocument/2006/relationships">
  <dimension ref="A2:Y44"/>
  <sheetViews>
    <sheetView showGridLines="0" workbookViewId="0" topLeftCell="A1">
      <selection activeCell="E3" sqref="E3"/>
    </sheetView>
  </sheetViews>
  <sheetFormatPr defaultColWidth="9.140625" defaultRowHeight="12" zeroHeight="1"/>
  <cols>
    <col min="1" max="1" width="5.8515625" style="0" customWidth="1"/>
    <col min="7" max="7" width="6.57421875" style="0" customWidth="1"/>
    <col min="8" max="8" width="10.421875" style="0" customWidth="1"/>
    <col min="9" max="9" width="5.57421875" style="0" customWidth="1"/>
    <col min="10" max="10" width="10.421875" style="0" customWidth="1"/>
    <col min="11" max="11" width="5.28125" style="0" customWidth="1"/>
    <col min="12" max="12" width="9.8515625" style="0" customWidth="1"/>
    <col min="13" max="13" width="2.00390625" style="0" customWidth="1"/>
    <col min="14" max="18" width="11.28125" style="0" customWidth="1"/>
    <col min="19" max="19" width="1.421875" style="0" customWidth="1"/>
    <col min="20" max="16384" width="9.140625" style="0" hidden="1" customWidth="1"/>
  </cols>
  <sheetData>
    <row r="1" ht="12"/>
    <row r="2" spans="1:18" ht="14.25" customHeight="1">
      <c r="A2" s="288" t="s">
        <v>960</v>
      </c>
      <c r="B2" s="289"/>
      <c r="C2" s="289"/>
      <c r="D2" s="289"/>
      <c r="E2" s="290"/>
      <c r="F2" s="119" t="s">
        <v>751</v>
      </c>
      <c r="G2" s="120" t="s">
        <v>752</v>
      </c>
      <c r="H2" s="121"/>
      <c r="I2" s="121"/>
      <c r="J2" s="121"/>
      <c r="K2" s="121"/>
      <c r="L2" s="121"/>
      <c r="M2" s="121"/>
      <c r="N2" s="121"/>
      <c r="O2" s="121"/>
      <c r="P2" s="121"/>
      <c r="R2" s="104" t="s">
        <v>8</v>
      </c>
    </row>
    <row r="3" spans="1:18" ht="12">
      <c r="A3" s="122" t="s">
        <v>4</v>
      </c>
      <c r="B3" s="123"/>
      <c r="C3" s="123"/>
      <c r="D3" s="123"/>
      <c r="E3" s="124"/>
      <c r="F3" s="125">
        <f>+voorblad!F11</f>
        <v>0</v>
      </c>
      <c r="G3" s="126">
        <f>+voorblad!G11</f>
        <v>0</v>
      </c>
      <c r="H3" s="127"/>
      <c r="I3" s="127"/>
      <c r="J3" s="127"/>
      <c r="K3" s="127"/>
      <c r="L3" s="127"/>
      <c r="M3" s="127"/>
      <c r="N3" s="127"/>
      <c r="O3" s="127"/>
      <c r="P3" s="127"/>
      <c r="R3" s="127"/>
    </row>
    <row r="4" spans="2:18" ht="12">
      <c r="B4" s="127"/>
      <c r="C4" s="127"/>
      <c r="D4" s="127"/>
      <c r="E4" s="127"/>
      <c r="F4" s="127"/>
      <c r="G4" s="127"/>
      <c r="H4" s="127"/>
      <c r="I4" s="127"/>
      <c r="J4" s="127"/>
      <c r="K4" s="127"/>
      <c r="L4" s="127"/>
      <c r="M4" s="127"/>
      <c r="N4" s="127"/>
      <c r="O4" s="127"/>
      <c r="P4" s="127"/>
      <c r="Q4" s="127"/>
      <c r="R4" s="127"/>
    </row>
    <row r="5" spans="1:18" ht="12">
      <c r="A5" s="127" t="s">
        <v>383</v>
      </c>
      <c r="B5" s="127"/>
      <c r="C5" s="127"/>
      <c r="D5" s="127"/>
      <c r="E5" s="127"/>
      <c r="F5" s="127"/>
      <c r="G5" s="127"/>
      <c r="H5" s="127"/>
      <c r="I5" s="127"/>
      <c r="J5" s="127"/>
      <c r="K5" s="127"/>
      <c r="L5" s="127"/>
      <c r="M5" s="127"/>
      <c r="N5" s="127"/>
      <c r="O5" s="127"/>
      <c r="P5" s="127"/>
      <c r="Q5" s="127"/>
      <c r="R5" s="127"/>
    </row>
    <row r="6" spans="1:18" ht="12">
      <c r="A6" s="127"/>
      <c r="B6" s="127"/>
      <c r="C6" s="127"/>
      <c r="D6" s="127"/>
      <c r="E6" s="127"/>
      <c r="F6" s="127"/>
      <c r="G6" s="127"/>
      <c r="H6" s="127"/>
      <c r="I6" s="127"/>
      <c r="J6" s="127"/>
      <c r="K6" s="127"/>
      <c r="L6" s="127"/>
      <c r="M6" s="127"/>
      <c r="N6" s="127"/>
      <c r="O6" s="127"/>
      <c r="P6" s="127"/>
      <c r="Q6" s="127"/>
      <c r="R6" s="127"/>
    </row>
    <row r="7" spans="1:18" ht="7.5" customHeight="1">
      <c r="A7" s="128"/>
      <c r="B7" s="128"/>
      <c r="C7" s="128"/>
      <c r="D7" s="128"/>
      <c r="E7" s="128"/>
      <c r="F7" s="128"/>
      <c r="G7" s="128"/>
      <c r="H7" s="128"/>
      <c r="I7" s="128"/>
      <c r="J7" s="128"/>
      <c r="K7" s="128"/>
      <c r="L7" s="128"/>
      <c r="M7" s="128"/>
      <c r="N7" s="128"/>
      <c r="O7" s="128"/>
      <c r="P7" s="128"/>
      <c r="Q7" s="128"/>
      <c r="R7" s="128"/>
    </row>
    <row r="8" spans="1:18" ht="12">
      <c r="A8" s="127"/>
      <c r="B8" s="127"/>
      <c r="C8" s="127"/>
      <c r="D8" s="127"/>
      <c r="E8" s="127"/>
      <c r="F8" s="127"/>
      <c r="G8" s="127"/>
      <c r="H8" s="127"/>
      <c r="I8" s="127"/>
      <c r="J8" s="127"/>
      <c r="K8" s="127"/>
      <c r="L8" s="127"/>
      <c r="M8" s="127"/>
      <c r="N8" s="127"/>
      <c r="O8" s="127"/>
      <c r="P8" s="127"/>
      <c r="Q8" s="127"/>
      <c r="R8" s="127"/>
    </row>
    <row r="9" spans="1:17" ht="12">
      <c r="A9" s="127" t="s">
        <v>9</v>
      </c>
      <c r="B9" s="127"/>
      <c r="C9" s="127"/>
      <c r="D9" s="127"/>
      <c r="E9" s="127"/>
      <c r="F9" s="127"/>
      <c r="G9" s="127"/>
      <c r="H9" s="127"/>
      <c r="I9" s="127"/>
      <c r="J9" s="127"/>
      <c r="K9" s="127"/>
      <c r="L9" s="127"/>
      <c r="M9" s="127"/>
      <c r="N9" s="127"/>
      <c r="O9" s="127"/>
      <c r="P9" s="127"/>
      <c r="Q9" s="127"/>
    </row>
    <row r="10" spans="2:18" ht="12.75" thickBot="1">
      <c r="B10" s="127"/>
      <c r="C10" s="127"/>
      <c r="D10" s="127"/>
      <c r="E10" s="127"/>
      <c r="F10" s="127"/>
      <c r="G10" s="127"/>
      <c r="H10" s="127"/>
      <c r="I10" s="127"/>
      <c r="J10" s="127"/>
      <c r="K10" s="127"/>
      <c r="L10" s="127"/>
      <c r="M10" s="160"/>
      <c r="N10" s="127"/>
      <c r="O10" s="127"/>
      <c r="P10" s="127"/>
      <c r="Q10" s="127"/>
      <c r="R10" s="127"/>
    </row>
    <row r="11" spans="1:18" ht="16.5" customHeight="1">
      <c r="A11" s="164" t="s">
        <v>958</v>
      </c>
      <c r="B11" s="129" t="s">
        <v>13</v>
      </c>
      <c r="C11" s="130"/>
      <c r="D11" s="130"/>
      <c r="E11" s="130"/>
      <c r="F11" s="130"/>
      <c r="G11" s="130"/>
      <c r="H11" s="130"/>
      <c r="I11" s="131" t="s">
        <v>944</v>
      </c>
      <c r="J11" s="137"/>
      <c r="K11" s="137"/>
      <c r="L11" s="132"/>
      <c r="M11" s="160"/>
      <c r="N11" s="131" t="s">
        <v>947</v>
      </c>
      <c r="O11" s="131"/>
      <c r="P11" s="131"/>
      <c r="Q11" s="131"/>
      <c r="R11" s="133"/>
    </row>
    <row r="12" spans="1:18" ht="16.5" customHeight="1" thickBot="1">
      <c r="A12" s="165"/>
      <c r="B12" s="134"/>
      <c r="C12" s="135"/>
      <c r="D12" s="135"/>
      <c r="E12" s="135"/>
      <c r="F12" s="135"/>
      <c r="G12" s="135"/>
      <c r="H12" s="135"/>
      <c r="I12" s="134" t="s">
        <v>945</v>
      </c>
      <c r="J12" s="135"/>
      <c r="K12" s="144" t="s">
        <v>946</v>
      </c>
      <c r="L12" s="145"/>
      <c r="M12" s="160"/>
      <c r="N12" s="134" t="s">
        <v>948</v>
      </c>
      <c r="O12" s="134" t="s">
        <v>949</v>
      </c>
      <c r="P12" s="134" t="s">
        <v>950</v>
      </c>
      <c r="Q12" s="134" t="s">
        <v>951</v>
      </c>
      <c r="R12" s="136" t="s">
        <v>952</v>
      </c>
    </row>
    <row r="13" spans="1:18" ht="16.5" customHeight="1">
      <c r="A13" s="170">
        <v>201</v>
      </c>
      <c r="B13" s="171" t="s">
        <v>961</v>
      </c>
      <c r="C13" s="172"/>
      <c r="D13" s="172"/>
      <c r="E13" s="172"/>
      <c r="F13" s="172"/>
      <c r="G13" s="172"/>
      <c r="H13" s="173"/>
      <c r="I13" s="295">
        <f>IF(F3=600,SUM(N13:R13),0)</f>
        <v>0</v>
      </c>
      <c r="J13" s="296"/>
      <c r="K13" s="291">
        <f>IF(F3=650,SUM(N13:R13),0)</f>
        <v>0</v>
      </c>
      <c r="L13" s="292"/>
      <c r="M13" s="146"/>
      <c r="N13" s="204"/>
      <c r="O13" s="204"/>
      <c r="P13" s="204"/>
      <c r="Q13" s="204"/>
      <c r="R13" s="205"/>
    </row>
    <row r="14" spans="1:18" ht="26.25" customHeight="1" thickBot="1">
      <c r="A14" s="177">
        <f>+A13+1</f>
        <v>202</v>
      </c>
      <c r="B14" s="318" t="s">
        <v>962</v>
      </c>
      <c r="C14" s="319"/>
      <c r="D14" s="319"/>
      <c r="E14" s="319"/>
      <c r="F14" s="319"/>
      <c r="G14" s="319"/>
      <c r="H14" s="294"/>
      <c r="I14" s="299">
        <f>IF(F3=600,SUM(N14:R14),0)</f>
        <v>0</v>
      </c>
      <c r="J14" s="300"/>
      <c r="K14" s="293">
        <f>IF(F3=650,SUM(N14:R14),0)</f>
        <v>0</v>
      </c>
      <c r="L14" s="294"/>
      <c r="M14" s="244"/>
      <c r="N14" s="206"/>
      <c r="O14" s="206"/>
      <c r="P14" s="206"/>
      <c r="Q14" s="206"/>
      <c r="R14" s="207"/>
    </row>
    <row r="15" spans="1:18" ht="16.5" customHeight="1">
      <c r="A15" s="234">
        <f>+A14+1</f>
        <v>203</v>
      </c>
      <c r="B15" s="171" t="s">
        <v>384</v>
      </c>
      <c r="C15" s="172"/>
      <c r="D15" s="172"/>
      <c r="E15" s="172"/>
      <c r="F15" s="172"/>
      <c r="G15" s="172"/>
      <c r="H15" s="172"/>
      <c r="I15" s="295">
        <f>IF(F3=600,SUM(N15:R15),0)</f>
        <v>0</v>
      </c>
      <c r="J15" s="296"/>
      <c r="K15" s="291">
        <f>IF(F3=650,SUM(N15:R15),0)</f>
        <v>0</v>
      </c>
      <c r="L15" s="292"/>
      <c r="M15" s="244"/>
      <c r="N15" s="204"/>
      <c r="O15" s="204"/>
      <c r="P15" s="204"/>
      <c r="Q15" s="204"/>
      <c r="R15" s="205"/>
    </row>
    <row r="16" spans="1:18" ht="16.5" customHeight="1">
      <c r="A16" s="229">
        <f aca="true" t="shared" si="0" ref="A16:A26">+A15+1</f>
        <v>204</v>
      </c>
      <c r="B16" s="185" t="s">
        <v>385</v>
      </c>
      <c r="C16" s="186"/>
      <c r="D16" s="186"/>
      <c r="E16" s="186"/>
      <c r="F16" s="186"/>
      <c r="G16" s="186"/>
      <c r="H16" s="230"/>
      <c r="I16" s="299">
        <f>IF(F3=600,SUM(N16:R16),0)</f>
        <v>0</v>
      </c>
      <c r="J16" s="300"/>
      <c r="K16" s="293">
        <f>IF(F3=650,SUM(N16:R16),0)</f>
        <v>0</v>
      </c>
      <c r="L16" s="294"/>
      <c r="M16" s="244"/>
      <c r="N16" s="231"/>
      <c r="O16" s="231"/>
      <c r="P16" s="231"/>
      <c r="Q16" s="231"/>
      <c r="R16" s="232"/>
    </row>
    <row r="17" spans="1:18" ht="16.5" customHeight="1" thickBot="1">
      <c r="A17" s="235">
        <f>+A16+1</f>
        <v>205</v>
      </c>
      <c r="B17" s="236" t="s">
        <v>386</v>
      </c>
      <c r="C17" s="237"/>
      <c r="D17" s="237"/>
      <c r="E17" s="237"/>
      <c r="F17" s="237"/>
      <c r="G17" s="237"/>
      <c r="H17" s="238"/>
      <c r="I17" s="303">
        <f>IF(F3=600,SUM(N17:R17),0)</f>
        <v>0</v>
      </c>
      <c r="J17" s="298"/>
      <c r="K17" s="325">
        <f>IF(F3=650,SUM(N17:R17),0)</f>
        <v>0</v>
      </c>
      <c r="L17" s="324"/>
      <c r="M17" s="244"/>
      <c r="N17" s="239"/>
      <c r="O17" s="239"/>
      <c r="P17" s="239"/>
      <c r="Q17" s="239"/>
      <c r="R17" s="240"/>
    </row>
    <row r="18" spans="1:18" ht="16.5" customHeight="1">
      <c r="A18" s="233">
        <f>+A17+1</f>
        <v>206</v>
      </c>
      <c r="B18" s="178" t="s">
        <v>721</v>
      </c>
      <c r="C18" s="179"/>
      <c r="D18" s="179"/>
      <c r="E18" s="179"/>
      <c r="F18" s="179"/>
      <c r="G18" s="179"/>
      <c r="H18" s="179"/>
      <c r="I18" s="301"/>
      <c r="J18" s="302"/>
      <c r="K18" s="329"/>
      <c r="L18" s="330"/>
      <c r="M18" s="244"/>
      <c r="N18" s="242"/>
      <c r="O18" s="210"/>
      <c r="P18" s="210"/>
      <c r="Q18" s="210"/>
      <c r="R18" s="211"/>
    </row>
    <row r="19" spans="1:18" ht="16.5" customHeight="1" thickBot="1">
      <c r="A19" s="174">
        <f t="shared" si="0"/>
        <v>207</v>
      </c>
      <c r="B19" s="185" t="s">
        <v>722</v>
      </c>
      <c r="C19" s="186"/>
      <c r="D19" s="186"/>
      <c r="E19" s="186"/>
      <c r="F19" s="186"/>
      <c r="G19" s="186"/>
      <c r="H19" s="186"/>
      <c r="I19" s="297"/>
      <c r="J19" s="298"/>
      <c r="K19" s="331"/>
      <c r="L19" s="324"/>
      <c r="M19" s="146"/>
      <c r="N19" s="243"/>
      <c r="O19" s="206"/>
      <c r="P19" s="206"/>
      <c r="Q19" s="206"/>
      <c r="R19" s="207"/>
    </row>
    <row r="20" spans="1:18" ht="16.5" customHeight="1">
      <c r="A20" s="177">
        <f t="shared" si="0"/>
        <v>208</v>
      </c>
      <c r="B20" s="171" t="s">
        <v>1024</v>
      </c>
      <c r="C20" s="172"/>
      <c r="D20" s="172"/>
      <c r="E20" s="172"/>
      <c r="F20" s="172"/>
      <c r="G20" s="172"/>
      <c r="H20" s="172"/>
      <c r="I20" s="295">
        <f>IF(F3=600,SUM(N20:R20),0)</f>
        <v>0</v>
      </c>
      <c r="J20" s="296"/>
      <c r="K20" s="291">
        <f>IF(F3=650,SUM(N20:R20),0)</f>
        <v>0</v>
      </c>
      <c r="L20" s="292"/>
      <c r="M20" s="146"/>
      <c r="N20" s="204"/>
      <c r="O20" s="204"/>
      <c r="P20" s="204"/>
      <c r="Q20" s="204"/>
      <c r="R20" s="205"/>
    </row>
    <row r="21" spans="1:18" ht="16.5" customHeight="1">
      <c r="A21" s="187">
        <f t="shared" si="0"/>
        <v>209</v>
      </c>
      <c r="B21" s="188" t="s">
        <v>1025</v>
      </c>
      <c r="C21" s="189"/>
      <c r="D21" s="189"/>
      <c r="E21" s="189"/>
      <c r="F21" s="189"/>
      <c r="G21" s="189"/>
      <c r="H21" s="189"/>
      <c r="I21" s="282">
        <f>IF(F3=600,SUM(N21:R21),0)</f>
        <v>0</v>
      </c>
      <c r="J21" s="283"/>
      <c r="K21" s="308">
        <f>IF(F3=650,SUM(N21:R21),0)</f>
        <v>0</v>
      </c>
      <c r="L21" s="309"/>
      <c r="M21" s="146"/>
      <c r="N21" s="210"/>
      <c r="O21" s="210"/>
      <c r="P21" s="210"/>
      <c r="Q21" s="210"/>
      <c r="R21" s="211"/>
    </row>
    <row r="22" spans="1:21" ht="16.5" customHeight="1">
      <c r="A22" s="177">
        <f t="shared" si="0"/>
        <v>210</v>
      </c>
      <c r="B22" s="188" t="s">
        <v>720</v>
      </c>
      <c r="C22" s="189"/>
      <c r="D22" s="189"/>
      <c r="E22" s="189"/>
      <c r="F22" s="189"/>
      <c r="G22" s="189"/>
      <c r="H22" s="189"/>
      <c r="I22" s="282">
        <f>IF(F3=600,SUM(N22:R22),0)</f>
        <v>0</v>
      </c>
      <c r="J22" s="283"/>
      <c r="K22" s="308">
        <f>IF(F3=650,SUM(N22:R22),0)</f>
        <v>0</v>
      </c>
      <c r="L22" s="309"/>
      <c r="M22" s="244"/>
      <c r="N22" s="206"/>
      <c r="O22" s="206"/>
      <c r="P22" s="206"/>
      <c r="Q22" s="206"/>
      <c r="R22" s="207"/>
      <c r="U22">
        <f>IF(I22+K22&lt;&gt;0,1,0)</f>
        <v>0</v>
      </c>
    </row>
    <row r="23" spans="1:21" ht="16.5" customHeight="1">
      <c r="A23" s="187">
        <f t="shared" si="0"/>
        <v>211</v>
      </c>
      <c r="B23" s="188" t="s">
        <v>401</v>
      </c>
      <c r="C23" s="189"/>
      <c r="D23" s="189"/>
      <c r="E23" s="189"/>
      <c r="F23" s="189"/>
      <c r="G23" s="189"/>
      <c r="H23" s="225"/>
      <c r="I23" s="282">
        <f>IF(F3=600,SUM(N23:R23),0)</f>
        <v>0</v>
      </c>
      <c r="J23" s="283"/>
      <c r="K23" s="308">
        <f>IF(F3=650,SUM(N23:R23),0)</f>
        <v>0</v>
      </c>
      <c r="L23" s="309"/>
      <c r="M23" s="244"/>
      <c r="N23" s="226"/>
      <c r="O23" s="226"/>
      <c r="P23" s="226"/>
      <c r="Q23" s="226"/>
      <c r="R23" s="227"/>
      <c r="U23">
        <f>IF(I23+K23&lt;&gt;0,1,0)</f>
        <v>0</v>
      </c>
    </row>
    <row r="24" spans="1:18" ht="16.5" customHeight="1" thickBot="1">
      <c r="A24" s="180">
        <f>+A23+1</f>
        <v>212</v>
      </c>
      <c r="B24" s="181" t="s">
        <v>400</v>
      </c>
      <c r="C24" s="182"/>
      <c r="D24" s="182"/>
      <c r="E24" s="182"/>
      <c r="F24" s="182"/>
      <c r="G24" s="182"/>
      <c r="H24" s="182"/>
      <c r="I24" s="282">
        <f>IF(F3=600,SUM(N24:R24),0)</f>
        <v>0</v>
      </c>
      <c r="J24" s="283"/>
      <c r="K24" s="308">
        <f>IF(F3=650,SUM(N24:R24),0)</f>
        <v>0</v>
      </c>
      <c r="L24" s="309"/>
      <c r="M24" s="244"/>
      <c r="N24" s="208"/>
      <c r="O24" s="208"/>
      <c r="P24" s="208"/>
      <c r="Q24" s="208"/>
      <c r="R24" s="209"/>
    </row>
    <row r="25" spans="1:18" ht="16.5" customHeight="1" thickBot="1" thickTop="1">
      <c r="A25" s="177">
        <f>+A24+1</f>
        <v>213</v>
      </c>
      <c r="B25" s="175" t="s">
        <v>10</v>
      </c>
      <c r="C25" s="176"/>
      <c r="D25" s="176"/>
      <c r="E25" s="176"/>
      <c r="F25" s="176"/>
      <c r="G25" s="176"/>
      <c r="H25" s="176"/>
      <c r="I25" s="314">
        <f>+I21+I22-I23-I24</f>
        <v>0</v>
      </c>
      <c r="J25" s="315">
        <f>+J21+J22-J23-J24</f>
        <v>0</v>
      </c>
      <c r="K25" s="310">
        <f>+K21+K22-K23-K24</f>
        <v>0</v>
      </c>
      <c r="L25" s="311">
        <f>+L21+L22-L23-L24</f>
        <v>0</v>
      </c>
      <c r="M25" s="244"/>
      <c r="N25" s="183">
        <f>+N21+N22-N23-N24</f>
        <v>0</v>
      </c>
      <c r="O25" s="183">
        <f>+O21+O22-O23-O24</f>
        <v>0</v>
      </c>
      <c r="P25" s="183">
        <f>+P21+P22-P23-P24</f>
        <v>0</v>
      </c>
      <c r="Q25" s="183">
        <f>+Q21+Q22-Q23-Q24</f>
        <v>0</v>
      </c>
      <c r="R25" s="184">
        <f>+R21+R22-R23-R24</f>
        <v>0</v>
      </c>
    </row>
    <row r="26" spans="1:18" ht="16.5" customHeight="1" thickBot="1">
      <c r="A26" s="190">
        <f t="shared" si="0"/>
        <v>214</v>
      </c>
      <c r="B26" s="191" t="s">
        <v>730</v>
      </c>
      <c r="C26" s="192"/>
      <c r="D26" s="192"/>
      <c r="E26" s="192"/>
      <c r="F26" s="192"/>
      <c r="G26" s="192"/>
      <c r="H26" s="192"/>
      <c r="I26" s="316">
        <f>+I25/2</f>
        <v>0</v>
      </c>
      <c r="J26" s="317"/>
      <c r="K26" s="306">
        <f aca="true" t="shared" si="1" ref="K26:R26">+K25/2</f>
        <v>0</v>
      </c>
      <c r="L26" s="307"/>
      <c r="M26" s="244"/>
      <c r="N26" s="183">
        <f t="shared" si="1"/>
        <v>0</v>
      </c>
      <c r="O26" s="183">
        <f t="shared" si="1"/>
        <v>0</v>
      </c>
      <c r="P26" s="183">
        <f t="shared" si="1"/>
        <v>0</v>
      </c>
      <c r="Q26" s="183">
        <f t="shared" si="1"/>
        <v>0</v>
      </c>
      <c r="R26" s="184">
        <f t="shared" si="1"/>
        <v>0</v>
      </c>
    </row>
    <row r="27" spans="1:13" ht="16.5" customHeight="1">
      <c r="A27" s="167"/>
      <c r="M27" s="161"/>
    </row>
    <row r="28" spans="1:14" ht="16.5" customHeight="1" thickBot="1">
      <c r="A28" s="168" t="s">
        <v>397</v>
      </c>
      <c r="C28" s="109"/>
      <c r="D28" s="109"/>
      <c r="E28" s="109"/>
      <c r="F28" s="109"/>
      <c r="G28" s="109"/>
      <c r="H28" s="109"/>
      <c r="I28" s="109"/>
      <c r="J28" s="109"/>
      <c r="K28" s="109"/>
      <c r="L28" s="109"/>
      <c r="M28" s="109"/>
      <c r="N28" t="s">
        <v>732</v>
      </c>
    </row>
    <row r="29" spans="1:18" ht="15" customHeight="1" thickBot="1">
      <c r="A29" s="164" t="s">
        <v>958</v>
      </c>
      <c r="B29" s="110" t="s">
        <v>13</v>
      </c>
      <c r="C29" s="111"/>
      <c r="D29" s="111"/>
      <c r="E29" s="111"/>
      <c r="F29" s="111"/>
      <c r="G29" s="111"/>
      <c r="H29" s="111"/>
      <c r="I29" s="110" t="s">
        <v>402</v>
      </c>
      <c r="J29" s="111"/>
      <c r="K29" s="111"/>
      <c r="L29" s="147"/>
      <c r="M29" s="118"/>
      <c r="N29" s="284" t="s">
        <v>953</v>
      </c>
      <c r="O29" s="142" t="s">
        <v>956</v>
      </c>
      <c r="P29" s="284" t="s">
        <v>954</v>
      </c>
      <c r="Q29" s="285"/>
      <c r="R29" s="158"/>
    </row>
    <row r="30" spans="1:18" ht="14.25" customHeight="1" thickBot="1">
      <c r="A30" s="166"/>
      <c r="B30" s="112"/>
      <c r="C30" s="113"/>
      <c r="D30" s="113"/>
      <c r="E30" s="113"/>
      <c r="F30" s="113"/>
      <c r="G30" s="113"/>
      <c r="H30" s="113"/>
      <c r="I30" s="149" t="s">
        <v>11</v>
      </c>
      <c r="J30" s="150" t="s">
        <v>942</v>
      </c>
      <c r="K30" s="149" t="s">
        <v>12</v>
      </c>
      <c r="L30" s="150" t="s">
        <v>942</v>
      </c>
      <c r="M30" s="152"/>
      <c r="N30" s="286"/>
      <c r="O30" s="162" t="s">
        <v>955</v>
      </c>
      <c r="P30" s="286"/>
      <c r="Q30" s="287"/>
      <c r="R30" s="159"/>
    </row>
    <row r="31" spans="1:18" ht="16.5" customHeight="1">
      <c r="A31" s="177">
        <f>+A26+1</f>
        <v>215</v>
      </c>
      <c r="B31" s="114" t="s">
        <v>726</v>
      </c>
      <c r="C31" s="143"/>
      <c r="D31" s="143"/>
      <c r="E31" s="143"/>
      <c r="F31" s="143"/>
      <c r="G31" s="143"/>
      <c r="H31" s="143"/>
      <c r="I31" s="148" t="s">
        <v>1161</v>
      </c>
      <c r="J31" s="216"/>
      <c r="K31" s="148" t="s">
        <v>1161</v>
      </c>
      <c r="L31" s="216"/>
      <c r="M31" s="154"/>
      <c r="N31" s="139" t="s">
        <v>948</v>
      </c>
      <c r="O31" s="212"/>
      <c r="P31" s="326"/>
      <c r="Q31" s="327"/>
      <c r="R31" s="292"/>
    </row>
    <row r="32" spans="1:25" ht="16.5" customHeight="1">
      <c r="A32" s="187">
        <f aca="true" t="shared" si="2" ref="A32:A37">+A31+1</f>
        <v>216</v>
      </c>
      <c r="B32" s="115" t="s">
        <v>109</v>
      </c>
      <c r="C32" s="116"/>
      <c r="D32" s="116"/>
      <c r="E32" s="116"/>
      <c r="F32" s="116"/>
      <c r="G32" s="116"/>
      <c r="H32" s="116"/>
      <c r="I32" s="115" t="s">
        <v>1161</v>
      </c>
      <c r="J32" s="217"/>
      <c r="K32" s="115" t="s">
        <v>1162</v>
      </c>
      <c r="L32" s="196" t="s">
        <v>727</v>
      </c>
      <c r="M32" s="155"/>
      <c r="N32" s="140" t="s">
        <v>949</v>
      </c>
      <c r="O32" s="213"/>
      <c r="P32" s="328"/>
      <c r="Q32" s="321"/>
      <c r="R32" s="309"/>
      <c r="V32" s="223" t="s">
        <v>11</v>
      </c>
      <c r="W32" s="223" t="s">
        <v>12</v>
      </c>
      <c r="X32" s="223" t="s">
        <v>11</v>
      </c>
      <c r="Y32" s="223" t="s">
        <v>12</v>
      </c>
    </row>
    <row r="33" spans="1:25" ht="27" customHeight="1">
      <c r="A33" s="177">
        <f t="shared" si="2"/>
        <v>217</v>
      </c>
      <c r="B33" s="312" t="s">
        <v>2282</v>
      </c>
      <c r="C33" s="313"/>
      <c r="D33" s="313"/>
      <c r="E33" s="313"/>
      <c r="F33" s="313"/>
      <c r="G33" s="313"/>
      <c r="H33" s="313"/>
      <c r="I33" s="117" t="s">
        <v>1162</v>
      </c>
      <c r="J33" s="195" t="s">
        <v>727</v>
      </c>
      <c r="K33" s="117" t="s">
        <v>1161</v>
      </c>
      <c r="L33" s="218"/>
      <c r="M33" s="156"/>
      <c r="N33" s="139" t="s">
        <v>950</v>
      </c>
      <c r="O33" s="212"/>
      <c r="P33" s="320"/>
      <c r="Q33" s="321"/>
      <c r="R33" s="309"/>
      <c r="U33" t="s">
        <v>1159</v>
      </c>
      <c r="V33" s="224" t="b">
        <v>0</v>
      </c>
      <c r="W33" s="224" t="b">
        <v>0</v>
      </c>
      <c r="X33" s="224">
        <f aca="true" t="shared" si="3" ref="X33:Y38">IF(V33,1,0)</f>
        <v>0</v>
      </c>
      <c r="Y33" s="224">
        <f t="shared" si="3"/>
        <v>0</v>
      </c>
    </row>
    <row r="34" spans="1:25" ht="16.5" customHeight="1">
      <c r="A34" s="187">
        <f t="shared" si="2"/>
        <v>218</v>
      </c>
      <c r="B34" s="115" t="s">
        <v>725</v>
      </c>
      <c r="C34" s="116"/>
      <c r="D34" s="116"/>
      <c r="E34" s="116"/>
      <c r="F34" s="116"/>
      <c r="G34" s="116"/>
      <c r="H34" s="116"/>
      <c r="I34" s="115" t="s">
        <v>1161</v>
      </c>
      <c r="J34" s="217"/>
      <c r="K34" s="115" t="s">
        <v>1161</v>
      </c>
      <c r="L34" s="217"/>
      <c r="M34" s="155"/>
      <c r="N34" s="140" t="s">
        <v>951</v>
      </c>
      <c r="O34" s="214"/>
      <c r="P34" s="320"/>
      <c r="Q34" s="321"/>
      <c r="R34" s="309"/>
      <c r="U34" t="s">
        <v>1159</v>
      </c>
      <c r="V34" s="224" t="b">
        <v>0</v>
      </c>
      <c r="W34" s="224" t="b">
        <v>0</v>
      </c>
      <c r="X34" s="224">
        <f t="shared" si="3"/>
        <v>0</v>
      </c>
      <c r="Y34" s="224">
        <f t="shared" si="3"/>
        <v>0</v>
      </c>
    </row>
    <row r="35" spans="1:25" ht="16.5" customHeight="1" thickBot="1">
      <c r="A35" s="177">
        <f t="shared" si="2"/>
        <v>219</v>
      </c>
      <c r="B35" s="117" t="s">
        <v>724</v>
      </c>
      <c r="C35" s="141"/>
      <c r="D35" s="141"/>
      <c r="E35" s="141"/>
      <c r="F35" s="141"/>
      <c r="G35" s="141"/>
      <c r="H35" s="141"/>
      <c r="I35" s="117" t="s">
        <v>1161</v>
      </c>
      <c r="J35" s="218"/>
      <c r="K35" s="117" t="s">
        <v>1161</v>
      </c>
      <c r="L35" s="218"/>
      <c r="M35" s="155"/>
      <c r="N35" s="151" t="s">
        <v>952</v>
      </c>
      <c r="O35" s="215"/>
      <c r="P35" s="322"/>
      <c r="Q35" s="323"/>
      <c r="R35" s="324"/>
      <c r="U35" t="s">
        <v>1159</v>
      </c>
      <c r="V35" s="224" t="b">
        <v>0</v>
      </c>
      <c r="W35" s="224" t="b">
        <v>0</v>
      </c>
      <c r="X35" s="224">
        <f t="shared" si="3"/>
        <v>0</v>
      </c>
      <c r="Y35" s="224">
        <f t="shared" si="3"/>
        <v>0</v>
      </c>
    </row>
    <row r="36" spans="1:25" ht="16.5" customHeight="1">
      <c r="A36" s="187">
        <f t="shared" si="2"/>
        <v>220</v>
      </c>
      <c r="B36" s="115" t="s">
        <v>723</v>
      </c>
      <c r="C36" s="193"/>
      <c r="D36" s="193"/>
      <c r="E36" s="193"/>
      <c r="F36" s="193"/>
      <c r="G36" s="193"/>
      <c r="H36" s="193"/>
      <c r="I36" s="115" t="s">
        <v>1163</v>
      </c>
      <c r="J36" s="217"/>
      <c r="K36" s="115" t="s">
        <v>1163</v>
      </c>
      <c r="L36" s="217"/>
      <c r="M36" s="155"/>
      <c r="U36" t="s">
        <v>1159</v>
      </c>
      <c r="V36" s="224" t="b">
        <v>0</v>
      </c>
      <c r="W36" s="224" t="b">
        <v>0</v>
      </c>
      <c r="X36" s="224">
        <f t="shared" si="3"/>
        <v>0</v>
      </c>
      <c r="Y36" s="224">
        <f t="shared" si="3"/>
        <v>0</v>
      </c>
    </row>
    <row r="37" spans="1:25" ht="27" customHeight="1" thickBot="1">
      <c r="A37" s="174">
        <f t="shared" si="2"/>
        <v>221</v>
      </c>
      <c r="B37" s="304" t="s">
        <v>959</v>
      </c>
      <c r="C37" s="305"/>
      <c r="D37" s="305"/>
      <c r="E37" s="305"/>
      <c r="F37" s="305"/>
      <c r="G37" s="305"/>
      <c r="H37" s="305"/>
      <c r="I37" s="194" t="s">
        <v>1163</v>
      </c>
      <c r="J37" s="219"/>
      <c r="K37" s="194" t="s">
        <v>1163</v>
      </c>
      <c r="L37" s="219"/>
      <c r="M37" s="156"/>
      <c r="U37" t="s">
        <v>1160</v>
      </c>
      <c r="V37" s="224" t="b">
        <v>0</v>
      </c>
      <c r="W37" s="224" t="b">
        <v>0</v>
      </c>
      <c r="X37" s="224">
        <f t="shared" si="3"/>
        <v>0</v>
      </c>
      <c r="Y37" s="224">
        <f t="shared" si="3"/>
        <v>0</v>
      </c>
    </row>
    <row r="38" spans="9:25" ht="12">
      <c r="I38" s="105"/>
      <c r="J38" s="105"/>
      <c r="K38" s="105"/>
      <c r="L38" s="105"/>
      <c r="M38" s="157"/>
      <c r="U38" t="s">
        <v>1160</v>
      </c>
      <c r="V38" s="224" t="b">
        <v>0</v>
      </c>
      <c r="W38" s="224" t="b">
        <v>0</v>
      </c>
      <c r="X38" s="224">
        <f t="shared" si="3"/>
        <v>0</v>
      </c>
      <c r="Y38" s="224">
        <f t="shared" si="3"/>
        <v>0</v>
      </c>
    </row>
    <row r="39" spans="9:14" ht="12">
      <c r="I39" s="105"/>
      <c r="J39" s="105"/>
      <c r="K39" s="105"/>
      <c r="L39" s="105"/>
      <c r="M39" s="157"/>
      <c r="N39" s="153"/>
    </row>
    <row r="40" spans="9:13" ht="12">
      <c r="I40" s="105"/>
      <c r="J40" s="105"/>
      <c r="K40" s="105"/>
      <c r="L40" s="105"/>
      <c r="M40" s="105"/>
    </row>
    <row r="41" spans="9:13" ht="12" hidden="1">
      <c r="I41" s="105"/>
      <c r="J41" s="105"/>
      <c r="K41" s="105"/>
      <c r="L41" s="105"/>
      <c r="M41" s="105"/>
    </row>
    <row r="42" spans="9:13" ht="12" hidden="1">
      <c r="I42" s="105"/>
      <c r="J42" s="105"/>
      <c r="K42" s="105"/>
      <c r="L42" s="105"/>
      <c r="M42" s="105"/>
    </row>
    <row r="43" spans="9:13" ht="12" hidden="1">
      <c r="I43" s="105"/>
      <c r="J43" s="105"/>
      <c r="K43" s="105"/>
      <c r="L43" s="105"/>
      <c r="M43" s="105"/>
    </row>
    <row r="44" spans="9:13" ht="12" hidden="1">
      <c r="I44" s="105"/>
      <c r="J44" s="105"/>
      <c r="K44" s="105"/>
      <c r="L44" s="105"/>
      <c r="M44" s="105"/>
    </row>
    <row r="45" ht="12"/>
  </sheetData>
  <sheetProtection password="FD53" sheet="1" objects="1" scenarios="1"/>
  <mergeCells count="39">
    <mergeCell ref="P34:R34"/>
    <mergeCell ref="P35:R35"/>
    <mergeCell ref="K17:L17"/>
    <mergeCell ref="P31:R31"/>
    <mergeCell ref="P32:R32"/>
    <mergeCell ref="P33:R33"/>
    <mergeCell ref="K18:L18"/>
    <mergeCell ref="K19:L19"/>
    <mergeCell ref="K20:L20"/>
    <mergeCell ref="K24:L24"/>
    <mergeCell ref="I13:J13"/>
    <mergeCell ref="B14:H14"/>
    <mergeCell ref="I14:J14"/>
    <mergeCell ref="K14:L14"/>
    <mergeCell ref="B37:H37"/>
    <mergeCell ref="K26:L26"/>
    <mergeCell ref="K21:L21"/>
    <mergeCell ref="K22:L22"/>
    <mergeCell ref="K23:L23"/>
    <mergeCell ref="K25:L25"/>
    <mergeCell ref="B33:H33"/>
    <mergeCell ref="I23:J23"/>
    <mergeCell ref="I25:J25"/>
    <mergeCell ref="I26:J26"/>
    <mergeCell ref="I22:J22"/>
    <mergeCell ref="I15:J15"/>
    <mergeCell ref="I16:J16"/>
    <mergeCell ref="I18:J18"/>
    <mergeCell ref="I17:J17"/>
    <mergeCell ref="I24:J24"/>
    <mergeCell ref="P29:Q30"/>
    <mergeCell ref="A2:E2"/>
    <mergeCell ref="K13:L13"/>
    <mergeCell ref="K15:L15"/>
    <mergeCell ref="K16:L16"/>
    <mergeCell ref="N29:N30"/>
    <mergeCell ref="I20:J20"/>
    <mergeCell ref="I21:J21"/>
    <mergeCell ref="I19:J19"/>
  </mergeCells>
  <conditionalFormatting sqref="J31:J32 J34:J37">
    <cfRule type="expression" priority="1" dxfId="4" stopIfTrue="1">
      <formula>$F$3=600</formula>
    </cfRule>
  </conditionalFormatting>
  <conditionalFormatting sqref="L31 L33:L37">
    <cfRule type="expression" priority="2" dxfId="5" stopIfTrue="1">
      <formula>$F$3=650</formula>
    </cfRule>
  </conditionalFormatting>
  <conditionalFormatting sqref="L32">
    <cfRule type="expression" priority="3" dxfId="6" stopIfTrue="1">
      <formula>$F$3=650</formula>
    </cfRule>
  </conditionalFormatting>
  <conditionalFormatting sqref="J33">
    <cfRule type="expression" priority="4" dxfId="6" stopIfTrue="1">
      <formula>$F$3=600</formula>
    </cfRule>
  </conditionalFormatting>
  <conditionalFormatting sqref="G3">
    <cfRule type="expression" priority="5" dxfId="0" stopIfTrue="1">
      <formula>#REF!=TRUE</formula>
    </cfRule>
  </conditionalFormatting>
  <dataValidations count="3">
    <dataValidation type="date" allowBlank="1" showInputMessage="1" showErrorMessage="1" sqref="I18 K18">
      <formula1>38353</formula1>
      <formula2>40544</formula2>
    </dataValidation>
    <dataValidation type="date" operator="lessThan" allowBlank="1" showInputMessage="1" showErrorMessage="1" sqref="I19 K19">
      <formula1>41275</formula1>
    </dataValidation>
    <dataValidation type="whole" operator="greaterThanOrEqual" allowBlank="1" showInputMessage="1" showErrorMessage="1" errorTitle="Foute invoer" error="Alleen bedragen groter dan 0 mogen worden ingevoerd." sqref="K15:K17 I15:I17">
      <formula1>0</formula1>
    </dataValidation>
  </dataValidations>
  <printOptions/>
  <pageMargins left="0.3937007874015748" right="0.15748031496062992" top="0.2755905511811024" bottom="0.31496062992125984" header="0.2362204724409449" footer="0.5118110236220472"/>
  <pageSetup horizontalDpi="600" verticalDpi="600" orientation="landscape" paperSize="9" r:id="rId3"/>
  <ignoredErrors>
    <ignoredError sqref="G3" unlockedFormula="1"/>
  </ignoredErrors>
  <drawing r:id="rId2"/>
  <legacyDrawing r:id="rId1"/>
</worksheet>
</file>

<file path=xl/worksheets/sheet3.xml><?xml version="1.0" encoding="utf-8"?>
<worksheet xmlns="http://schemas.openxmlformats.org/spreadsheetml/2006/main" xmlns:r="http://schemas.openxmlformats.org/officeDocument/2006/relationships">
  <dimension ref="A2:O52"/>
  <sheetViews>
    <sheetView showGridLines="0" workbookViewId="0" topLeftCell="A1">
      <selection activeCell="C7" sqref="C7"/>
    </sheetView>
  </sheetViews>
  <sheetFormatPr defaultColWidth="9.140625" defaultRowHeight="12" zeroHeight="1"/>
  <cols>
    <col min="1" max="1" width="7.140625" style="0" customWidth="1"/>
    <col min="17" max="16384" width="0" style="0" hidden="1" customWidth="1"/>
  </cols>
  <sheetData>
    <row r="1" ht="12"/>
    <row r="2" spans="1:15" ht="12">
      <c r="A2" s="288" t="s">
        <v>5</v>
      </c>
      <c r="B2" s="289"/>
      <c r="C2" s="289"/>
      <c r="D2" s="289"/>
      <c r="E2" s="290"/>
      <c r="F2" s="119" t="s">
        <v>751</v>
      </c>
      <c r="G2" s="120" t="s">
        <v>752</v>
      </c>
      <c r="H2" s="121"/>
      <c r="I2" s="121"/>
      <c r="J2" s="121"/>
      <c r="K2" s="121"/>
      <c r="L2" s="121"/>
      <c r="M2" s="121"/>
      <c r="N2" s="121"/>
      <c r="O2" s="104" t="s">
        <v>1921</v>
      </c>
    </row>
    <row r="3" spans="1:15" ht="12">
      <c r="A3" s="122" t="s">
        <v>4</v>
      </c>
      <c r="B3" s="123"/>
      <c r="C3" s="123"/>
      <c r="D3" s="123"/>
      <c r="E3" s="124"/>
      <c r="F3" s="125">
        <f>+voorblad!F11</f>
        <v>0</v>
      </c>
      <c r="G3" s="126">
        <f>+voorblad!G11</f>
        <v>0</v>
      </c>
      <c r="H3" s="127"/>
      <c r="I3" s="127"/>
      <c r="J3" s="127"/>
      <c r="K3" s="127"/>
      <c r="L3" s="127"/>
      <c r="M3" s="127"/>
      <c r="N3" s="127"/>
      <c r="O3" s="127"/>
    </row>
    <row r="4" spans="1:15" ht="12">
      <c r="A4" s="127"/>
      <c r="B4" s="127"/>
      <c r="C4" s="127"/>
      <c r="D4" s="127"/>
      <c r="E4" s="127"/>
      <c r="F4" s="127"/>
      <c r="G4" s="127"/>
      <c r="H4" s="127"/>
      <c r="I4" s="127"/>
      <c r="J4" s="127"/>
      <c r="K4" s="127"/>
      <c r="L4" s="127"/>
      <c r="M4" s="127"/>
      <c r="N4" s="127"/>
      <c r="O4" s="127"/>
    </row>
    <row r="5" spans="1:15" ht="18">
      <c r="A5" s="248" t="s">
        <v>1018</v>
      </c>
      <c r="B5" s="127"/>
      <c r="C5" s="127"/>
      <c r="D5" s="127"/>
      <c r="E5" s="127"/>
      <c r="F5" s="127"/>
      <c r="G5" s="127"/>
      <c r="H5" s="127"/>
      <c r="I5" s="127"/>
      <c r="J5" s="127"/>
      <c r="K5" s="127"/>
      <c r="L5" s="127"/>
      <c r="M5" s="127"/>
      <c r="N5" s="127"/>
      <c r="O5" s="127"/>
    </row>
    <row r="6" spans="1:15" ht="12">
      <c r="A6" s="127"/>
      <c r="B6" s="127"/>
      <c r="C6" s="127"/>
      <c r="D6" s="127"/>
      <c r="E6" s="127"/>
      <c r="F6" s="127"/>
      <c r="G6" s="127"/>
      <c r="H6" s="127"/>
      <c r="I6" s="127"/>
      <c r="J6" s="127"/>
      <c r="K6" s="127"/>
      <c r="L6" s="127"/>
      <c r="M6" s="127"/>
      <c r="N6" s="127"/>
      <c r="O6" s="127"/>
    </row>
    <row r="7" spans="1:15" ht="7.5" customHeight="1">
      <c r="A7" s="128"/>
      <c r="B7" s="128"/>
      <c r="C7" s="128"/>
      <c r="D7" s="128"/>
      <c r="E7" s="128"/>
      <c r="F7" s="128"/>
      <c r="G7" s="128"/>
      <c r="H7" s="128"/>
      <c r="I7" s="128"/>
      <c r="J7" s="128"/>
      <c r="K7" s="128"/>
      <c r="L7" s="128"/>
      <c r="M7" s="128"/>
      <c r="N7" s="128"/>
      <c r="O7" s="128"/>
    </row>
    <row r="8" ht="12" customHeight="1"/>
    <row r="9" ht="12">
      <c r="A9" s="163" t="s">
        <v>943</v>
      </c>
    </row>
    <row r="10" ht="12"/>
    <row r="11" ht="12">
      <c r="A11" t="s">
        <v>117</v>
      </c>
    </row>
    <row r="12" ht="12">
      <c r="A12" t="s">
        <v>118</v>
      </c>
    </row>
    <row r="13" ht="12">
      <c r="A13" t="s">
        <v>399</v>
      </c>
    </row>
    <row r="14" ht="12">
      <c r="A14" t="s">
        <v>119</v>
      </c>
    </row>
    <row r="15" ht="12"/>
    <row r="16" ht="12">
      <c r="A16" t="s">
        <v>1019</v>
      </c>
    </row>
    <row r="17" ht="12"/>
    <row r="18" ht="12">
      <c r="A18" s="163" t="s">
        <v>957</v>
      </c>
    </row>
    <row r="19" ht="12">
      <c r="A19" s="163"/>
    </row>
    <row r="20" spans="1:15" ht="12">
      <c r="A20" s="341" t="s">
        <v>1020</v>
      </c>
      <c r="B20" s="340"/>
      <c r="C20" s="340"/>
      <c r="D20" s="340"/>
      <c r="E20" s="340"/>
      <c r="F20" s="340"/>
      <c r="G20" s="340"/>
      <c r="H20" s="340"/>
      <c r="I20" s="340"/>
      <c r="J20" s="340"/>
      <c r="K20" s="340"/>
      <c r="L20" s="340"/>
      <c r="M20" s="340"/>
      <c r="N20" s="340"/>
      <c r="O20" s="340"/>
    </row>
    <row r="21" spans="1:15" ht="12">
      <c r="A21" s="340"/>
      <c r="B21" s="340"/>
      <c r="C21" s="340"/>
      <c r="D21" s="340"/>
      <c r="E21" s="340"/>
      <c r="F21" s="340"/>
      <c r="G21" s="340"/>
      <c r="H21" s="340"/>
      <c r="I21" s="340"/>
      <c r="J21" s="340"/>
      <c r="K21" s="340"/>
      <c r="L21" s="340"/>
      <c r="M21" s="340"/>
      <c r="N21" s="340"/>
      <c r="O21" s="340"/>
    </row>
    <row r="22" spans="1:15" ht="12">
      <c r="A22" s="340"/>
      <c r="B22" s="340"/>
      <c r="C22" s="340"/>
      <c r="D22" s="340"/>
      <c r="E22" s="340"/>
      <c r="F22" s="340"/>
      <c r="G22" s="340"/>
      <c r="H22" s="340"/>
      <c r="I22" s="340"/>
      <c r="J22" s="340"/>
      <c r="K22" s="340"/>
      <c r="L22" s="340"/>
      <c r="M22" s="340"/>
      <c r="N22" s="340"/>
      <c r="O22" s="340"/>
    </row>
    <row r="23" ht="12">
      <c r="A23" s="163"/>
    </row>
    <row r="24" ht="12.75" thickBot="1"/>
    <row r="25" spans="1:15" ht="12.75" thickBot="1">
      <c r="A25" s="199" t="s">
        <v>958</v>
      </c>
      <c r="B25" s="197" t="s">
        <v>116</v>
      </c>
      <c r="C25" s="197"/>
      <c r="D25" s="197"/>
      <c r="E25" s="197"/>
      <c r="F25" s="197"/>
      <c r="G25" s="197"/>
      <c r="H25" s="197"/>
      <c r="I25" s="197"/>
      <c r="J25" s="197"/>
      <c r="K25" s="197"/>
      <c r="L25" s="197"/>
      <c r="M25" s="197"/>
      <c r="N25" s="197"/>
      <c r="O25" s="198"/>
    </row>
    <row r="26" spans="1:15" ht="12" customHeight="1">
      <c r="A26" s="247">
        <v>201</v>
      </c>
      <c r="B26" s="342" t="s">
        <v>1021</v>
      </c>
      <c r="C26" s="342"/>
      <c r="D26" s="342"/>
      <c r="E26" s="342"/>
      <c r="F26" s="342"/>
      <c r="G26" s="342"/>
      <c r="H26" s="342"/>
      <c r="I26" s="342"/>
      <c r="J26" s="342"/>
      <c r="K26" s="342"/>
      <c r="L26" s="342"/>
      <c r="M26" s="342"/>
      <c r="N26" s="342"/>
      <c r="O26" s="343"/>
    </row>
    <row r="27" spans="1:15" ht="36" customHeight="1" thickBot="1">
      <c r="A27" s="241">
        <v>202</v>
      </c>
      <c r="B27" s="344" t="s">
        <v>1323</v>
      </c>
      <c r="C27" s="344"/>
      <c r="D27" s="344"/>
      <c r="E27" s="344"/>
      <c r="F27" s="344"/>
      <c r="G27" s="344"/>
      <c r="H27" s="344"/>
      <c r="I27" s="344"/>
      <c r="J27" s="344"/>
      <c r="K27" s="344"/>
      <c r="L27" s="344"/>
      <c r="M27" s="344"/>
      <c r="N27" s="344"/>
      <c r="O27" s="345"/>
    </row>
    <row r="28" spans="1:15" ht="48" customHeight="1">
      <c r="A28" s="200">
        <v>203</v>
      </c>
      <c r="B28" s="336" t="s">
        <v>388</v>
      </c>
      <c r="C28" s="336"/>
      <c r="D28" s="336"/>
      <c r="E28" s="336"/>
      <c r="F28" s="336"/>
      <c r="G28" s="336"/>
      <c r="H28" s="336"/>
      <c r="I28" s="336"/>
      <c r="J28" s="336"/>
      <c r="K28" s="336"/>
      <c r="L28" s="336"/>
      <c r="M28" s="336"/>
      <c r="N28" s="336"/>
      <c r="O28" s="337"/>
    </row>
    <row r="29" spans="1:15" ht="36" customHeight="1">
      <c r="A29" s="202">
        <v>204</v>
      </c>
      <c r="B29" s="338" t="s">
        <v>387</v>
      </c>
      <c r="C29" s="338"/>
      <c r="D29" s="338"/>
      <c r="E29" s="338"/>
      <c r="F29" s="338"/>
      <c r="G29" s="338"/>
      <c r="H29" s="338"/>
      <c r="I29" s="338"/>
      <c r="J29" s="338"/>
      <c r="K29" s="338"/>
      <c r="L29" s="338"/>
      <c r="M29" s="338"/>
      <c r="N29" s="338"/>
      <c r="O29" s="339"/>
    </row>
    <row r="30" spans="1:15" ht="24" customHeight="1">
      <c r="A30" s="202">
        <f aca="true" t="shared" si="0" ref="A30:A39">+A29+1</f>
        <v>205</v>
      </c>
      <c r="B30" s="338" t="s">
        <v>1861</v>
      </c>
      <c r="C30" s="338"/>
      <c r="D30" s="338"/>
      <c r="E30" s="338"/>
      <c r="F30" s="338"/>
      <c r="G30" s="338"/>
      <c r="H30" s="338"/>
      <c r="I30" s="338"/>
      <c r="J30" s="338"/>
      <c r="K30" s="338"/>
      <c r="L30" s="338"/>
      <c r="M30" s="338"/>
      <c r="N30" s="338"/>
      <c r="O30" s="339"/>
    </row>
    <row r="31" spans="1:15" ht="12" customHeight="1">
      <c r="A31" s="165">
        <f t="shared" si="0"/>
        <v>206</v>
      </c>
      <c r="B31" s="336" t="s">
        <v>115</v>
      </c>
      <c r="C31" s="336"/>
      <c r="D31" s="336"/>
      <c r="E31" s="336"/>
      <c r="F31" s="336"/>
      <c r="G31" s="336"/>
      <c r="H31" s="336"/>
      <c r="I31" s="336"/>
      <c r="J31" s="336"/>
      <c r="K31" s="336"/>
      <c r="L31" s="336"/>
      <c r="M31" s="336"/>
      <c r="N31" s="336"/>
      <c r="O31" s="337"/>
    </row>
    <row r="32" spans="1:15" ht="12" customHeight="1" thickBot="1">
      <c r="A32" s="246">
        <f t="shared" si="0"/>
        <v>207</v>
      </c>
      <c r="B32" s="344" t="s">
        <v>108</v>
      </c>
      <c r="C32" s="344"/>
      <c r="D32" s="344"/>
      <c r="E32" s="344"/>
      <c r="F32" s="344"/>
      <c r="G32" s="344"/>
      <c r="H32" s="344"/>
      <c r="I32" s="344"/>
      <c r="J32" s="344"/>
      <c r="K32" s="344"/>
      <c r="L32" s="344"/>
      <c r="M32" s="344"/>
      <c r="N32" s="344"/>
      <c r="O32" s="345"/>
    </row>
    <row r="33" spans="1:15" ht="48" customHeight="1">
      <c r="A33" s="203">
        <f t="shared" si="0"/>
        <v>208</v>
      </c>
      <c r="B33" s="332" t="s">
        <v>981</v>
      </c>
      <c r="C33" s="332"/>
      <c r="D33" s="332"/>
      <c r="E33" s="332"/>
      <c r="F33" s="332"/>
      <c r="G33" s="332"/>
      <c r="H33" s="332"/>
      <c r="I33" s="332"/>
      <c r="J33" s="332"/>
      <c r="K33" s="332"/>
      <c r="L33" s="332"/>
      <c r="M33" s="332"/>
      <c r="N33" s="332"/>
      <c r="O33" s="333"/>
    </row>
    <row r="34" spans="1:15" ht="36" customHeight="1">
      <c r="A34" s="202">
        <f t="shared" si="0"/>
        <v>209</v>
      </c>
      <c r="B34" s="338" t="s">
        <v>1023</v>
      </c>
      <c r="C34" s="338"/>
      <c r="D34" s="338"/>
      <c r="E34" s="338"/>
      <c r="F34" s="338"/>
      <c r="G34" s="338"/>
      <c r="H34" s="338"/>
      <c r="I34" s="338"/>
      <c r="J34" s="338"/>
      <c r="K34" s="338"/>
      <c r="L34" s="338"/>
      <c r="M34" s="338"/>
      <c r="N34" s="338"/>
      <c r="O34" s="339"/>
    </row>
    <row r="35" spans="1:15" ht="36" customHeight="1">
      <c r="A35" s="200">
        <f t="shared" si="0"/>
        <v>210</v>
      </c>
      <c r="B35" s="338" t="s">
        <v>389</v>
      </c>
      <c r="C35" s="338"/>
      <c r="D35" s="338"/>
      <c r="E35" s="338"/>
      <c r="F35" s="338"/>
      <c r="G35" s="338"/>
      <c r="H35" s="338"/>
      <c r="I35" s="338"/>
      <c r="J35" s="338"/>
      <c r="K35" s="338"/>
      <c r="L35" s="338"/>
      <c r="M35" s="338"/>
      <c r="N35" s="338"/>
      <c r="O35" s="339"/>
    </row>
    <row r="36" spans="1:15" ht="36" customHeight="1">
      <c r="A36" s="202">
        <f t="shared" si="0"/>
        <v>211</v>
      </c>
      <c r="B36" s="338" t="s">
        <v>120</v>
      </c>
      <c r="C36" s="338"/>
      <c r="D36" s="338"/>
      <c r="E36" s="338"/>
      <c r="F36" s="338"/>
      <c r="G36" s="338"/>
      <c r="H36" s="338"/>
      <c r="I36" s="338"/>
      <c r="J36" s="338"/>
      <c r="K36" s="338"/>
      <c r="L36" s="338"/>
      <c r="M36" s="338"/>
      <c r="N36" s="338"/>
      <c r="O36" s="339"/>
    </row>
    <row r="37" spans="1:15" ht="36" customHeight="1">
      <c r="A37" s="202">
        <f t="shared" si="0"/>
        <v>212</v>
      </c>
      <c r="B37" s="338" t="s">
        <v>1862</v>
      </c>
      <c r="C37" s="338"/>
      <c r="D37" s="338"/>
      <c r="E37" s="338"/>
      <c r="F37" s="338"/>
      <c r="G37" s="338"/>
      <c r="H37" s="338"/>
      <c r="I37" s="338"/>
      <c r="J37" s="338"/>
      <c r="K37" s="338"/>
      <c r="L37" s="338"/>
      <c r="M37" s="338"/>
      <c r="N37" s="338"/>
      <c r="O37" s="339"/>
    </row>
    <row r="38" spans="1:15" ht="24" customHeight="1">
      <c r="A38" s="200">
        <f t="shared" si="0"/>
        <v>213</v>
      </c>
      <c r="B38" s="346" t="s">
        <v>390</v>
      </c>
      <c r="C38" s="346"/>
      <c r="D38" s="346"/>
      <c r="E38" s="346"/>
      <c r="F38" s="346"/>
      <c r="G38" s="346"/>
      <c r="H38" s="346"/>
      <c r="I38" s="346"/>
      <c r="J38" s="346"/>
      <c r="K38" s="346"/>
      <c r="L38" s="346"/>
      <c r="M38" s="346"/>
      <c r="N38" s="346"/>
      <c r="O38" s="347"/>
    </row>
    <row r="39" spans="1:15" ht="12.75" thickBot="1">
      <c r="A39" s="241">
        <f t="shared" si="0"/>
        <v>214</v>
      </c>
      <c r="B39" s="334" t="s">
        <v>112</v>
      </c>
      <c r="C39" s="334"/>
      <c r="D39" s="334"/>
      <c r="E39" s="334"/>
      <c r="F39" s="334"/>
      <c r="G39" s="334"/>
      <c r="H39" s="334"/>
      <c r="I39" s="334"/>
      <c r="J39" s="334"/>
      <c r="K39" s="334"/>
      <c r="L39" s="334"/>
      <c r="M39" s="334"/>
      <c r="N39" s="334"/>
      <c r="O39" s="335"/>
    </row>
    <row r="40" ht="12.75" thickBot="1">
      <c r="A40" s="167"/>
    </row>
    <row r="41" spans="1:15" ht="12.75" thickBot="1">
      <c r="A41" s="199" t="s">
        <v>958</v>
      </c>
      <c r="B41" s="197" t="s">
        <v>113</v>
      </c>
      <c r="C41" s="197"/>
      <c r="D41" s="197"/>
      <c r="E41" s="197"/>
      <c r="F41" s="197"/>
      <c r="G41" s="197"/>
      <c r="H41" s="197"/>
      <c r="I41" s="197"/>
      <c r="J41" s="197"/>
      <c r="K41" s="197"/>
      <c r="L41" s="197"/>
      <c r="M41" s="197"/>
      <c r="N41" s="197"/>
      <c r="O41" s="198"/>
    </row>
    <row r="42" spans="1:15" ht="36" customHeight="1">
      <c r="A42" s="200">
        <f>+A39+1</f>
        <v>215</v>
      </c>
      <c r="B42" s="336" t="s">
        <v>110</v>
      </c>
      <c r="C42" s="336"/>
      <c r="D42" s="336"/>
      <c r="E42" s="336"/>
      <c r="F42" s="336"/>
      <c r="G42" s="336"/>
      <c r="H42" s="336"/>
      <c r="I42" s="336"/>
      <c r="J42" s="336"/>
      <c r="K42" s="336"/>
      <c r="L42" s="336"/>
      <c r="M42" s="336"/>
      <c r="N42" s="336"/>
      <c r="O42" s="337"/>
    </row>
    <row r="43" spans="1:15" ht="36" customHeight="1">
      <c r="A43" s="202">
        <f aca="true" t="shared" si="1" ref="A43:A48">+A42+1</f>
        <v>216</v>
      </c>
      <c r="B43" s="338" t="s">
        <v>111</v>
      </c>
      <c r="C43" s="338"/>
      <c r="D43" s="338"/>
      <c r="E43" s="338"/>
      <c r="F43" s="338"/>
      <c r="G43" s="338"/>
      <c r="H43" s="338"/>
      <c r="I43" s="338"/>
      <c r="J43" s="338"/>
      <c r="K43" s="338"/>
      <c r="L43" s="338"/>
      <c r="M43" s="338"/>
      <c r="N43" s="338"/>
      <c r="O43" s="339"/>
    </row>
    <row r="44" spans="1:15" ht="36" customHeight="1">
      <c r="A44" s="200">
        <f t="shared" si="1"/>
        <v>217</v>
      </c>
      <c r="B44" s="336" t="s">
        <v>2280</v>
      </c>
      <c r="C44" s="336"/>
      <c r="D44" s="336"/>
      <c r="E44" s="336"/>
      <c r="F44" s="336"/>
      <c r="G44" s="336"/>
      <c r="H44" s="336"/>
      <c r="I44" s="336"/>
      <c r="J44" s="336"/>
      <c r="K44" s="336"/>
      <c r="L44" s="336"/>
      <c r="M44" s="336"/>
      <c r="N44" s="336"/>
      <c r="O44" s="337"/>
    </row>
    <row r="45" spans="1:15" ht="24" customHeight="1">
      <c r="A45" s="202">
        <f t="shared" si="1"/>
        <v>218</v>
      </c>
      <c r="B45" s="338" t="s">
        <v>1237</v>
      </c>
      <c r="C45" s="338"/>
      <c r="D45" s="338"/>
      <c r="E45" s="338"/>
      <c r="F45" s="338"/>
      <c r="G45" s="338"/>
      <c r="H45" s="338"/>
      <c r="I45" s="338"/>
      <c r="J45" s="338"/>
      <c r="K45" s="338"/>
      <c r="L45" s="338"/>
      <c r="M45" s="338"/>
      <c r="N45" s="338"/>
      <c r="O45" s="339"/>
    </row>
    <row r="46" spans="1:15" ht="36" customHeight="1">
      <c r="A46" s="200">
        <f t="shared" si="1"/>
        <v>219</v>
      </c>
      <c r="B46" s="336" t="s">
        <v>1022</v>
      </c>
      <c r="C46" s="336"/>
      <c r="D46" s="336"/>
      <c r="E46" s="336"/>
      <c r="F46" s="336"/>
      <c r="G46" s="336"/>
      <c r="H46" s="336"/>
      <c r="I46" s="336"/>
      <c r="J46" s="336"/>
      <c r="K46" s="336"/>
      <c r="L46" s="336"/>
      <c r="M46" s="336"/>
      <c r="N46" s="336"/>
      <c r="O46" s="337"/>
    </row>
    <row r="47" spans="1:15" ht="36" customHeight="1">
      <c r="A47" s="202">
        <f t="shared" si="1"/>
        <v>220</v>
      </c>
      <c r="B47" s="338" t="s">
        <v>1164</v>
      </c>
      <c r="C47" s="338"/>
      <c r="D47" s="338"/>
      <c r="E47" s="338"/>
      <c r="F47" s="338"/>
      <c r="G47" s="338"/>
      <c r="H47" s="338"/>
      <c r="I47" s="338"/>
      <c r="J47" s="338"/>
      <c r="K47" s="338"/>
      <c r="L47" s="338"/>
      <c r="M47" s="338"/>
      <c r="N47" s="338"/>
      <c r="O47" s="339"/>
    </row>
    <row r="48" spans="1:15" ht="36" customHeight="1" thickBot="1">
      <c r="A48" s="201">
        <f t="shared" si="1"/>
        <v>221</v>
      </c>
      <c r="B48" s="334" t="s">
        <v>2281</v>
      </c>
      <c r="C48" s="334"/>
      <c r="D48" s="334"/>
      <c r="E48" s="334"/>
      <c r="F48" s="334"/>
      <c r="G48" s="334"/>
      <c r="H48" s="334"/>
      <c r="I48" s="334"/>
      <c r="J48" s="334"/>
      <c r="K48" s="334"/>
      <c r="L48" s="334"/>
      <c r="M48" s="334"/>
      <c r="N48" s="334"/>
      <c r="O48" s="335"/>
    </row>
    <row r="49" spans="1:15" ht="12.75" thickBot="1">
      <c r="A49" s="169"/>
      <c r="B49" s="340"/>
      <c r="C49" s="340"/>
      <c r="D49" s="340"/>
      <c r="E49" s="340"/>
      <c r="F49" s="340"/>
      <c r="G49" s="340"/>
      <c r="H49" s="340"/>
      <c r="I49" s="340"/>
      <c r="J49" s="340"/>
      <c r="K49" s="340"/>
      <c r="L49" s="340"/>
      <c r="M49" s="340"/>
      <c r="N49" s="340"/>
      <c r="O49" s="340"/>
    </row>
    <row r="50" spans="1:15" ht="12.75" thickBot="1">
      <c r="A50" s="199" t="s">
        <v>958</v>
      </c>
      <c r="B50" s="197" t="s">
        <v>1238</v>
      </c>
      <c r="C50" s="197"/>
      <c r="D50" s="197"/>
      <c r="E50" s="197"/>
      <c r="F50" s="197"/>
      <c r="G50" s="197"/>
      <c r="H50" s="197"/>
      <c r="I50" s="197"/>
      <c r="J50" s="197"/>
      <c r="K50" s="197"/>
      <c r="L50" s="197"/>
      <c r="M50" s="197"/>
      <c r="N50" s="197"/>
      <c r="O50" s="198"/>
    </row>
    <row r="51" spans="1:15" ht="24" customHeight="1">
      <c r="A51" s="203">
        <v>214</v>
      </c>
      <c r="B51" s="332" t="s">
        <v>1239</v>
      </c>
      <c r="C51" s="332"/>
      <c r="D51" s="332"/>
      <c r="E51" s="332"/>
      <c r="F51" s="332"/>
      <c r="G51" s="332"/>
      <c r="H51" s="332"/>
      <c r="I51" s="332"/>
      <c r="J51" s="332"/>
      <c r="K51" s="332"/>
      <c r="L51" s="332"/>
      <c r="M51" s="332"/>
      <c r="N51" s="332"/>
      <c r="O51" s="333"/>
    </row>
    <row r="52" spans="1:15" ht="24" customHeight="1" thickBot="1">
      <c r="A52" s="166">
        <v>218</v>
      </c>
      <c r="B52" s="334" t="s">
        <v>114</v>
      </c>
      <c r="C52" s="334"/>
      <c r="D52" s="334"/>
      <c r="E52" s="334"/>
      <c r="F52" s="334"/>
      <c r="G52" s="334"/>
      <c r="H52" s="334"/>
      <c r="I52" s="334"/>
      <c r="J52" s="334"/>
      <c r="K52" s="334"/>
      <c r="L52" s="334"/>
      <c r="M52" s="334"/>
      <c r="N52" s="334"/>
      <c r="O52" s="335"/>
    </row>
    <row r="53" ht="12"/>
    <row r="54" ht="12"/>
    <row r="55" ht="12"/>
    <row r="56" ht="12"/>
  </sheetData>
  <sheetProtection password="FD53" sheet="1" objects="1" scenarios="1"/>
  <mergeCells count="26">
    <mergeCell ref="B36:O36"/>
    <mergeCell ref="B38:O38"/>
    <mergeCell ref="B39:O39"/>
    <mergeCell ref="B32:O32"/>
    <mergeCell ref="B33:O33"/>
    <mergeCell ref="B34:O34"/>
    <mergeCell ref="B35:O35"/>
    <mergeCell ref="B37:O37"/>
    <mergeCell ref="B28:O28"/>
    <mergeCell ref="B29:O29"/>
    <mergeCell ref="B31:O31"/>
    <mergeCell ref="A2:E2"/>
    <mergeCell ref="A20:O22"/>
    <mergeCell ref="B26:O26"/>
    <mergeCell ref="B27:O27"/>
    <mergeCell ref="B30:O30"/>
    <mergeCell ref="B42:O42"/>
    <mergeCell ref="B43:O43"/>
    <mergeCell ref="B44:O44"/>
    <mergeCell ref="B45:O45"/>
    <mergeCell ref="B51:O51"/>
    <mergeCell ref="B52:O52"/>
    <mergeCell ref="B46:O46"/>
    <mergeCell ref="B47:O47"/>
    <mergeCell ref="B48:O48"/>
    <mergeCell ref="B49:O49"/>
  </mergeCells>
  <conditionalFormatting sqref="G3">
    <cfRule type="expression" priority="1" dxfId="0" stopIfTrue="1">
      <formula>#REF!=TRUE</formula>
    </cfRule>
  </conditionalFormatting>
  <printOptions/>
  <pageMargins left="0.47" right="0.25" top="0.52" bottom="1"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B.J. Oplaat</dc:creator>
  <cp:keywords/>
  <dc:description/>
  <cp:lastModifiedBy>W.P. Bosma - Triemstra</cp:lastModifiedBy>
  <cp:lastPrinted>2009-09-04T08:40:30Z</cp:lastPrinted>
  <dcterms:created xsi:type="dcterms:W3CDTF">2008-12-04T07:01:28Z</dcterms:created>
  <dcterms:modified xsi:type="dcterms:W3CDTF">2009-09-04T12:45:42Z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y fmtid="{D5CDD505-2E9C-101B-9397-08002B2CF9AE}" pid="3" name="_dlc_Doc">
    <vt:lpwstr>THRFR6N5WDQ4-17-3194</vt:lpwstr>
  </property>
  <property fmtid="{D5CDD505-2E9C-101B-9397-08002B2CF9AE}" pid="4" name="_dlc_DocIdItemGu">
    <vt:lpwstr>bfb87569-e1c9-4274-b157-a2484d3d392b</vt:lpwstr>
  </property>
  <property fmtid="{D5CDD505-2E9C-101B-9397-08002B2CF9AE}" pid="5" name="_dlc_DocIdU">
    <vt:lpwstr>http://kennisnet.nza.nl/publicaties/Aanleveren/_layouts/DocIdRedir.aspx?ID=THRFR6N5WDQ4-17-3194, THRFR6N5WDQ4-17-3194</vt:lpwstr>
  </property>
  <property fmtid="{D5CDD505-2E9C-101B-9397-08002B2CF9AE}" pid="6" name="WorkflowChangePa">
    <vt:lpwstr>5dd26274-7450-4d13-b077-7382865cccce,5;5dd26274-7450-4d13-b077-7382865cccce,5;5dd26274-7450-4d13-b077-7382865cccce,5;5dd26274-7450-4d13-b077-7382865cccce,5;5dd26274-7450-4d13-b077-7382865cccce,5;5dd26274-7450-4d13-b077-7382865cccce,10;5dd26274-7450-4d13-b</vt:lpwstr>
  </property>
  <property fmtid="{D5CDD505-2E9C-101B-9397-08002B2CF9AE}" pid="7" name="NZa-zoekwoordenMetada">
    <vt:lpwstr/>
  </property>
  <property fmtid="{D5CDD505-2E9C-101B-9397-08002B2CF9AE}" pid="8" name="Sector(en)Metada">
    <vt:lpwstr>Alle:Langdurige zorg:Gehandicaptenzorg|2825f16e-cd19-47cf-b940-f084053e3b91</vt:lpwstr>
  </property>
  <property fmtid="{D5CDD505-2E9C-101B-9397-08002B2CF9AE}" pid="9" name="VerzondenAanMetada">
    <vt:lpwstr/>
  </property>
  <property fmtid="{D5CDD505-2E9C-101B-9397-08002B2CF9AE}" pid="10" name="DocumentTypeMetada">
    <vt:lpwstr>Regels:Formulier|4bc40415-667d-4fea-816d-9688ca6ffa69</vt:lpwstr>
  </property>
  <property fmtid="{D5CDD505-2E9C-101B-9397-08002B2CF9AE}" pid="11" name="ExtraZoekwoordenMetada">
    <vt:lpwstr/>
  </property>
  <property fmtid="{D5CDD505-2E9C-101B-9397-08002B2CF9AE}" pid="12" name="j85cec29e8c24b8a90feb8db203ff7">
    <vt:lpwstr>Gehandicaptenzorg|2825f16e-cd19-47cf-b940-f084053e3b91</vt:lpwstr>
  </property>
  <property fmtid="{D5CDD505-2E9C-101B-9397-08002B2CF9AE}" pid="13" name="DocumentTyp">
    <vt:lpwstr>103;#Formulier|4bc40415-667d-4fea-816d-9688ca6ffa69</vt:lpwstr>
  </property>
  <property fmtid="{D5CDD505-2E9C-101B-9397-08002B2CF9AE}" pid="14" name="DocumentTy">
    <vt:lpwstr/>
  </property>
  <property fmtid="{D5CDD505-2E9C-101B-9397-08002B2CF9AE}" pid="15" name="Sector(e">
    <vt:lpwstr>132;#Gehandicaptenzorg|2825f16e-cd19-47cf-b940-f084053e3b91</vt:lpwstr>
  </property>
  <property fmtid="{D5CDD505-2E9C-101B-9397-08002B2CF9AE}" pid="16" name="NZa-zoekwoord">
    <vt:lpwstr/>
  </property>
  <property fmtid="{D5CDD505-2E9C-101B-9397-08002B2CF9AE}" pid="17" name="ff74c6b610ef44f49114c43de16761">
    <vt:lpwstr/>
  </property>
  <property fmtid="{D5CDD505-2E9C-101B-9397-08002B2CF9AE}" pid="18" name="n407de7a4204433984b2eeeaba786d">
    <vt:lpwstr/>
  </property>
  <property fmtid="{D5CDD505-2E9C-101B-9397-08002B2CF9AE}" pid="19" name="Extra zoekwoord">
    <vt:lpwstr/>
  </property>
  <property fmtid="{D5CDD505-2E9C-101B-9397-08002B2CF9AE}" pid="20" name="l24ea505ea8d4be1bd84e8204c620c">
    <vt:lpwstr/>
  </property>
  <property fmtid="{D5CDD505-2E9C-101B-9397-08002B2CF9AE}" pid="21" name="me0f0aaf77cd4640acf557f58a1d2c">
    <vt:lpwstr>Formulier|4bc40415-667d-4fea-816d-9688ca6ffa69</vt:lpwstr>
  </property>
  <property fmtid="{D5CDD505-2E9C-101B-9397-08002B2CF9AE}" pid="22" name="TaxCatchA">
    <vt:lpwstr>103;#Formulier|4bc40415-667d-4fea-816d-9688ca6ffa69;#132;#Gehandicaptenzorg|2825f16e-cd19-47cf-b940-f084053e3b91</vt:lpwstr>
  </property>
</Properties>
</file>