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195" windowHeight="7935" activeTab="0"/>
  </bookViews>
  <sheets>
    <sheet name="Voorblad" sheetId="1" r:id="rId1"/>
    <sheet name="Budget 2009" sheetId="2" r:id="rId2"/>
  </sheets>
  <externalReferences>
    <externalReference r:id="rId5"/>
    <externalReference r:id="rId6"/>
    <externalReference r:id="rId7"/>
    <externalReference r:id="rId8"/>
    <externalReference r:id="rId9"/>
  </externalReferences>
  <definedNames>
    <definedName name="__123Graph_C" hidden="1">'[3]I_03007'!#REF!</definedName>
    <definedName name="__123Graph_D" hidden="1">'[3]I_03007'!#REF!</definedName>
    <definedName name="__123Graph_E" hidden="1">'[3]I_03007'!#REF!</definedName>
    <definedName name="__123Graph_Z" hidden="1">'[3]I_03007'!#REF!</definedName>
    <definedName name="_Fill" hidden="1">#REF!</definedName>
    <definedName name="_Order1" hidden="1">255</definedName>
    <definedName name="_Order2" hidden="1">255</definedName>
    <definedName name="_xlnm.Print_Area" localSheetId="1">'Budget 2009'!$A$1:$F$53</definedName>
    <definedName name="_xlnm.Print_Area" localSheetId="0">'Voorblad'!$A$26:$N$53</definedName>
    <definedName name="_xlnm.Print_Titles" localSheetId="0">'Voorblad'!$1:$13</definedName>
    <definedName name="Afdruktitels_MI">'[3]I_03007'!$1:$5</definedName>
    <definedName name="Expl_">'[3]I_03007'!#REF!</definedName>
    <definedName name="Expl_522">'[3]I_03007'!#REF!</definedName>
    <definedName name="Expl_523">'[3]I_03007'!#REF!</definedName>
    <definedName name="Expl_524">'[3]I_03007'!#REF!</definedName>
    <definedName name="Expl_525">'[3]I_03007'!#REF!</definedName>
    <definedName name="Expl_526">'[3]I_03007'!#REF!</definedName>
    <definedName name="getal">#REF!</definedName>
    <definedName name="getal_data">#REF!</definedName>
    <definedName name="kolom">#REF!</definedName>
    <definedName name="kolom_data">#REF!</definedName>
    <definedName name="naam" localSheetId="1">#REF!</definedName>
    <definedName name="naam">#REF!</definedName>
    <definedName name="naamconflict_VPH_01_._Fill" hidden="1">#REF!</definedName>
    <definedName name="naamconflict_VPH_02_.naam">#REF!</definedName>
    <definedName name="naamconflict_VPH_03_.tabblad">#REF!</definedName>
    <definedName name="naamconflict_VZH_01_._Fill" hidden="1">#REF!</definedName>
    <definedName name="naamconflict_VZH_02_.naam">#REF!</definedName>
    <definedName name="naamconflict_VZH_03_.tabblad">#REF!</definedName>
    <definedName name="raarietswataangepastmoetworden">#REF!</definedName>
    <definedName name="tabblad" localSheetId="1">#REF!</definedName>
    <definedName name="tabblad">#REF!</definedName>
    <definedName name="totaal1996">'[3]I_03007'!$A$4:$D$43</definedName>
    <definedName name="totaal1997">'[3]I_03007'!$A$46:$D$85</definedName>
    <definedName name="totaal1998">'[3]I_03007'!$A$88:$D$127</definedName>
    <definedName name="totaal1999">'[3]I_03007'!$A$130:$D$169</definedName>
    <definedName name="totaal2000">'[3]I_03007'!$A$172:$D$211</definedName>
  </definedNames>
  <calcPr fullCalcOnLoad="1"/>
</workbook>
</file>

<file path=xl/sharedStrings.xml><?xml version="1.0" encoding="utf-8"?>
<sst xmlns="http://schemas.openxmlformats.org/spreadsheetml/2006/main" count="126" uniqueCount="105">
  <si>
    <t>Keuzelijst</t>
  </si>
  <si>
    <t>NIET INVULLEN</t>
  </si>
  <si>
    <t>Aanvraag</t>
  </si>
  <si>
    <t>Datum</t>
  </si>
  <si>
    <t>cat.</t>
  </si>
  <si>
    <t>nr.</t>
  </si>
  <si>
    <t>Medewerker</t>
  </si>
  <si>
    <t>Versie</t>
  </si>
  <si>
    <t>Toelichting bij elektronisch formulier:</t>
  </si>
  <si>
    <t>De in te vullen velden zijn gearceerd. Deze arcering kunt u in- en uitschakelen. Voor het maken van een duidelijke afdruk wordt aanbevolen eerst de arcering van de velden uit te zetten.</t>
  </si>
  <si>
    <t>Instelling</t>
  </si>
  <si>
    <t>Zorgkantoor</t>
  </si>
  <si>
    <t>Naam</t>
  </si>
  <si>
    <t>Plaats</t>
  </si>
  <si>
    <t>Contactpersoon</t>
  </si>
  <si>
    <t>Telefoon</t>
  </si>
  <si>
    <t>Fax</t>
  </si>
  <si>
    <t>E-mail</t>
  </si>
  <si>
    <t>Ondertekening namens het bestuur van het orgaan voor gezondheidszorg:</t>
  </si>
  <si>
    <t>Ondertekening namens het zorgkantoor:</t>
  </si>
  <si>
    <t>(handtekening)</t>
  </si>
  <si>
    <t>(datum)</t>
  </si>
  <si>
    <t>(naam)</t>
  </si>
  <si>
    <t>JA</t>
  </si>
  <si>
    <t>NEE</t>
  </si>
  <si>
    <t>datum min</t>
  </si>
  <si>
    <t>datum max</t>
  </si>
  <si>
    <t>Aantal vaccinaties DKTP</t>
  </si>
  <si>
    <t>Aantal vaccinaties DTP</t>
  </si>
  <si>
    <t>Aantal vaccinaties BMR</t>
  </si>
  <si>
    <t>Aantal vaccinaties MenC</t>
  </si>
  <si>
    <t>Aantal vaccinaties HepB</t>
  </si>
  <si>
    <t>De werkbladen zijn beveiligd. Indien u een onjuistheid ontdekt, dan verzoeken wij u dit te melden via e-mail (care@nza.nl). Het formulier dient door partijen te worden ondertekend en via de post opgestuurd te worden naar de NZa.</t>
  </si>
  <si>
    <t>N.B. De blauwe cellen dienen ingevuld te worden.</t>
  </si>
  <si>
    <t>Aantal vaccinaties Pkok</t>
  </si>
  <si>
    <t>Registratienummer NZa</t>
  </si>
  <si>
    <t>Aantal vaccinaties Hib</t>
  </si>
  <si>
    <t>Pagina 2</t>
  </si>
  <si>
    <t>0 maanden</t>
  </si>
  <si>
    <t>2, 3, 4 en 11 maanden</t>
  </si>
  <si>
    <t>14 maanden</t>
  </si>
  <si>
    <t>4 jaar</t>
  </si>
  <si>
    <t>9 jaar</t>
  </si>
  <si>
    <t>Aantal vaccinaties</t>
  </si>
  <si>
    <t>Pediacel</t>
  </si>
  <si>
    <t>Infanrix-hexa</t>
  </si>
  <si>
    <t>Ter voorkoming van onduidelijkheden is bij enkele vaccinaties ter informatie de huidige merknaam toegevoegd.</t>
  </si>
  <si>
    <t>3)</t>
  </si>
  <si>
    <t>1)</t>
  </si>
  <si>
    <t>2)</t>
  </si>
  <si>
    <t>Infanrix-IPV</t>
  </si>
  <si>
    <t>Hiberix</t>
  </si>
  <si>
    <r>
      <t xml:space="preserve">Hier wordt het aantal combinatievaccins gevraagd. Het is </t>
    </r>
    <r>
      <rPr>
        <u val="single"/>
        <sz val="8"/>
        <rFont val="Verdana"/>
        <family val="2"/>
      </rPr>
      <t>niet</t>
    </r>
    <r>
      <rPr>
        <sz val="8"/>
        <rFont val="Verdana"/>
        <family val="2"/>
      </rPr>
      <t xml:space="preserve"> de bedoeling het aantal vaccinaties met het aantal componenten in het combinatievaccin te vermenigvuldigen.</t>
    </r>
  </si>
  <si>
    <t>4)</t>
  </si>
  <si>
    <t>Aantal vaccinaties DKTP-Hib-HepB</t>
  </si>
  <si>
    <t>Aantal vaccinaties DKTP-Hib</t>
  </si>
  <si>
    <t>Pagina 3</t>
  </si>
  <si>
    <t>Aantal vaccinaties DTP vierjarigen</t>
  </si>
  <si>
    <t>Uitzonderingssituaties (vestigers, medische indicaties, etc.)</t>
  </si>
  <si>
    <t>Triaxis Polio</t>
  </si>
  <si>
    <r>
      <t xml:space="preserve">Dit aantal is </t>
    </r>
    <r>
      <rPr>
        <u val="single"/>
        <sz val="8"/>
        <rFont val="Verdana"/>
        <family val="2"/>
      </rPr>
      <t>inclusief</t>
    </r>
    <r>
      <rPr>
        <sz val="8"/>
        <rFont val="Verdana"/>
        <family val="2"/>
      </rPr>
      <t xml:space="preserve"> het aantal BMR-vaccinaties dat op de leeftijd 6 t/m 12 maanden wordt gegeven i.v.m. een vakantie in het buitenland.</t>
    </r>
  </si>
  <si>
    <r>
      <t xml:space="preserve">Leeftijd conform Rijksvaccinatieprogramma </t>
    </r>
    <r>
      <rPr>
        <b/>
        <vertAlign val="superscript"/>
        <sz val="9"/>
        <rFont val="Verdana"/>
        <family val="2"/>
      </rPr>
      <t>1</t>
    </r>
    <r>
      <rPr>
        <b/>
        <sz val="9"/>
        <rFont val="Verdana"/>
        <family val="2"/>
      </rPr>
      <t>)</t>
    </r>
  </si>
  <si>
    <r>
      <t xml:space="preserve">Merknaam </t>
    </r>
    <r>
      <rPr>
        <b/>
        <vertAlign val="superscript"/>
        <sz val="9"/>
        <rFont val="Verdana"/>
        <family val="2"/>
      </rPr>
      <t>2</t>
    </r>
    <r>
      <rPr>
        <b/>
        <sz val="9"/>
        <rFont val="Verdana"/>
        <family val="2"/>
      </rPr>
      <t>)</t>
    </r>
  </si>
  <si>
    <t>5)</t>
  </si>
  <si>
    <t>De vaccinaties zijn gerubriceerd naar de "ideale leeftijd" volgens het Rijksvaccinatieprogramma. Het Besluit zorgaanspraken AWBZ geeft aan binnen welke bandbreedtes de vaccinaties kunnen worden toegediend.</t>
  </si>
  <si>
    <t>Opmerking</t>
  </si>
  <si>
    <t>Regel</t>
  </si>
  <si>
    <t>Q</t>
  </si>
  <si>
    <t>AFK</t>
  </si>
  <si>
    <t>HEPB</t>
  </si>
  <si>
    <t>PKOK</t>
  </si>
  <si>
    <t>DKH</t>
  </si>
  <si>
    <t>DKHH</t>
  </si>
  <si>
    <t>BMR</t>
  </si>
  <si>
    <t>MENC</t>
  </si>
  <si>
    <t>DTO</t>
  </si>
  <si>
    <t>HIB</t>
  </si>
  <si>
    <t>DTP</t>
  </si>
  <si>
    <t>PAVACT</t>
  </si>
  <si>
    <t>PAVAC</t>
  </si>
  <si>
    <t>+</t>
  </si>
  <si>
    <t>DK4</t>
  </si>
  <si>
    <t>DKZ</t>
  </si>
  <si>
    <t>Aantal hielprikken</t>
  </si>
  <si>
    <t>Aantal laboratoriumonderzoeken t.b.v. neonatale metabole screening</t>
  </si>
  <si>
    <t>Aantal geboorten</t>
  </si>
  <si>
    <t>Aantal records</t>
  </si>
  <si>
    <t>Kosten uitvoering hielprik</t>
  </si>
  <si>
    <t xml:space="preserve">Maximum bedrag kosten uitvoering hielprik                                                                       </t>
  </si>
  <si>
    <t>Kosten entgemeenschap</t>
  </si>
  <si>
    <t>RIVM / Entadministraties</t>
  </si>
  <si>
    <t>Totaal aantal vaccinaties</t>
  </si>
  <si>
    <t>Totaal aantal hielprikken</t>
  </si>
  <si>
    <t>Kosten hielprik</t>
  </si>
  <si>
    <t>Het aantal bijlagen dat bij dit formulier is gevoegd:</t>
  </si>
  <si>
    <r>
      <t>1)</t>
    </r>
    <r>
      <rPr>
        <sz val="8"/>
        <rFont val="Verdana"/>
        <family val="2"/>
      </rPr>
      <t xml:space="preserve"> Op basis van Regeling algemene bepalingen informatieverstrekking op grond van artikel 68 WMG.</t>
    </r>
  </si>
  <si>
    <t>Uitsluitend invullen bij eventuele restvoorraden. Deze regels kunnen niet worden gebruikt voor de DKTP-vaccinatie aan vierjarigen met Triaxis Polio.</t>
  </si>
  <si>
    <t>In geval van toediening van een combinatievaccin (DKTP-Hib-HepB en/of DKTP-Hib) kan tweemaal het neventarief worden gedeclareerd.</t>
  </si>
  <si>
    <t>6)</t>
  </si>
  <si>
    <r>
      <t>Maximum bedrag kosten entgemeenschap</t>
    </r>
    <r>
      <rPr>
        <vertAlign val="superscript"/>
        <sz val="9"/>
        <rFont val="Verdana"/>
        <family val="2"/>
      </rPr>
      <t>6)</t>
    </r>
    <r>
      <rPr>
        <sz val="9"/>
        <rFont val="Verdana"/>
        <family val="2"/>
      </rPr>
      <t xml:space="preserve">:                                                        </t>
    </r>
  </si>
  <si>
    <t>PRODUCTIEAFSPRAKEN 2009</t>
  </si>
  <si>
    <r>
      <t xml:space="preserve">Inzenden vóór 1 maart 2009 </t>
    </r>
    <r>
      <rPr>
        <b/>
        <vertAlign val="superscript"/>
        <sz val="10"/>
        <rFont val="Verdana"/>
        <family val="2"/>
      </rPr>
      <t>1)</t>
    </r>
  </si>
  <si>
    <t>2009-2</t>
  </si>
  <si>
    <t xml:space="preserve">Partijen verzoeken door middel van dit verzoek "Productieafspraken 2009", de in dit verzoek overeengekomen prestaties en de kosten entgemeenschap goed te keuren. Eveneens verzoeken partijen het tarief per jaar, dat de resultante is van de aanvaardbare kosten en de vaste tarieven, goed te keuren. Voormelde tarieven kunnen door de instelling aan alle ziektekostenverzekeraars en alle (niet-) verzekerden in rekening worden gebracht, met inachtneming van eventueel geldende declaratievoorschriften. </t>
  </si>
  <si>
    <t>Budget 2009</t>
  </si>
</sst>
</file>

<file path=xl/styles.xml><?xml version="1.0" encoding="utf-8"?>
<styleSheet xmlns="http://schemas.openxmlformats.org/spreadsheetml/2006/main">
  <numFmts count="6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
    <numFmt numFmtId="165" formatCode=";;;"/>
    <numFmt numFmtId="166" formatCode="#,##0_ ;\(#,##0\);"/>
    <numFmt numFmtId="167" formatCode="#,##0.00_-"/>
    <numFmt numFmtId="168" formatCode="\ \ƒ* #,##0_ \ ;\ \ƒ* ;\ \ƒ* "/>
    <numFmt numFmtId="169" formatCode="&quot;F&quot;\ #,##0_-;&quot;F&quot;\ #,##0\-"/>
    <numFmt numFmtId="170" formatCode="#,##0_ \ ;\(#,##0\)_ ;"/>
    <numFmt numFmtId="171" formatCode="dd/mm/yy"/>
    <numFmt numFmtId="172" formatCode="0_ ;\-0\ "/>
    <numFmt numFmtId="173" formatCode="#,##0.0000"/>
    <numFmt numFmtId="174" formatCode="_-&quot;€&quot;\ * ##,#0_;_-&quot;€&quot;\ * #,##0\-;_-&quot;€&quot;\ * &quot;-&quot;_-;_-@_-"/>
    <numFmt numFmtId="175" formatCode="_-&quot;€&quot;\ * #,##0_-;_-&quot;€&quot;\ * #,##0\-;_-&quot;€&quot;\ * &quot;-&quot;_-"/>
    <numFmt numFmtId="176" formatCode="_-&quot;€&quot;\ * ##,#0_;_-&quot;€&quot;\ * #,##0\-;_-&quot;€&quot;\ * &quot;-&quot;_-"/>
    <numFmt numFmtId="177" formatCode="_-&quot;€&quot;\ * #,##0\-;_-&quot;€&quot;\ * #,##0\-;_-&quot;€&quot;\ * &quot;-&quot;_-;_-@_-"/>
    <numFmt numFmtId="178" formatCode="_-&quot;€&quot;\ * #,##0_-;_-&quot;€&quot;\ * #,##0\-;_-@_-"/>
    <numFmt numFmtId="179" formatCode="#,##0_ ;\-#,##0\ "/>
    <numFmt numFmtId="180" formatCode="#,##0.00_ ;\-#,##0.00\ "/>
    <numFmt numFmtId="181" formatCode="#,##0.0000_ ;\-#,##0.0000\ "/>
    <numFmt numFmtId="182" formatCode="_-&quot;€&quot;\ * #,##0.00_-;_-&quot;€&quot;\ * #,##0.00\-;_-@_-"/>
    <numFmt numFmtId="183" formatCode="0.0000000"/>
    <numFmt numFmtId="184" formatCode="0.000000"/>
    <numFmt numFmtId="185" formatCode="0.00000"/>
    <numFmt numFmtId="186" formatCode="0.0000"/>
    <numFmt numFmtId="187" formatCode="0.000"/>
    <numFmt numFmtId="188" formatCode="mmm/yyyy"/>
    <numFmt numFmtId="189" formatCode="#,##0.0"/>
    <numFmt numFmtId="190" formatCode="#,##0.000"/>
    <numFmt numFmtId="191" formatCode="_-&quot;€&quot;\ * #,##0.0_-;_-&quot;€&quot;\ * #,##0.0\-;_-&quot;€&quot;\ * &quot;-&quot;_-;_-@_-"/>
    <numFmt numFmtId="192" formatCode="_-&quot;€&quot;\ * #,##0.00_-;_-&quot;€&quot;\ * #,##0.00\-;_-&quot;€&quot;\ * &quot;-&quot;_-;_-@_-"/>
    <numFmt numFmtId="193" formatCode="_-&quot;€&quot;\ * #,###_-;_-&quot;€&quot;\ * #,###\-;_-@_-"/>
    <numFmt numFmtId="194" formatCode="_-&quot;€&quot;\ * ##,##_;_-&quot;€&quot;\ * #,###;_-@_-"/>
    <numFmt numFmtId="195" formatCode="_-&quot;€&quot;\ * #,###_-;_-&quot;€&quot;\ * #,###;_-@_-"/>
    <numFmt numFmtId="196" formatCode="&quot;€&quot;\ * #,###_-;_-&quot;€&quot;\ * #,###;_-@_-"/>
    <numFmt numFmtId="197" formatCode="_-\ * #,###_-;_-&quot;€&quot;\ * #,###;_-@_-"/>
    <numFmt numFmtId="198" formatCode="_-&quot;€&quot;\ * #,##0.00_-;_-&quot;€&quot;\ * #,##0.00\-;_-&quot;€&quot;\ * &quot;0&quot;??_-;_-@_-"/>
    <numFmt numFmtId="199" formatCode="_-&quot;€&quot;\ * #,##0.00_-;_-&quot;€&quot;\ * #,##0.00\-;_-&quot;€&quot;\ * &quot;0&quot;_-;_-@_-"/>
    <numFmt numFmtId="200" formatCode="_-* #,##0.0000_-;_-* #,##0.0000\-;_-* &quot;-&quot;????_-;_-@_-"/>
    <numFmt numFmtId="201" formatCode="_-&quot;fl&quot;\ * #,##0.00_-;_-&quot;fl&quot;\ * #,##0.00\-;_-&quot;fl&quot;\ * &quot;-&quot;??_-;_-@_-"/>
    <numFmt numFmtId="202" formatCode="&quot;fl&quot;\ #,##0.00_-"/>
    <numFmt numFmtId="203" formatCode="_-&quot;fl&quot;\ * #,##0_-;_-&quot;fl&quot;\ * #,##0\-;_-&quot;fl&quot;\ * &quot;-&quot;??_-;_-@_-"/>
    <numFmt numFmtId="204" formatCode="_-* #,##0_-;_-* #,##0\-;_-* &quot;-&quot;??_-;_-@_-"/>
    <numFmt numFmtId="205" formatCode="_-* #,##0.000_-;_-* #,##0.000\-;_-* &quot;-&quot;???_-;_-@_-"/>
    <numFmt numFmtId="206" formatCode="_-* #,##0_-;_-* \-\ #,##0\-;_-* &quot;&quot;??_-;_-@_-"/>
    <numFmt numFmtId="207" formatCode="_-&quot;fl&quot;\ * #,##0_-;_-&quot;fl&quot;\ \ * \-\ #,##0_-;_-&quot;fl&quot;\ * &quot;&quot;_-;_-@_-"/>
    <numFmt numFmtId="208" formatCode="_-&quot;EUR&quot;\ * #,##0_-;_-&quot;EUR&quot;\ \ * \-\ #,##0_-;_-&quot;EUR&quot;\ * &quot;&quot;_-;_-@_-"/>
    <numFmt numFmtId="209" formatCode="_-&quot;€&quot;\ * #,##0_-;_-&quot;€&quot;\ * #,##0\-;_-&quot;€&quot;\ * &quot;-&quot;??_-;_-@_-"/>
    <numFmt numFmtId="210" formatCode="_-&quot;EUR&quot;\ * #,##0.000_-;_-&quot;EUR&quot;\ * #,##0.000\-;_-&quot;EUR&quot;\ * &quot;-&quot;??_-;_-@_-"/>
    <numFmt numFmtId="211" formatCode="_-&quot;EUR&quot;\ * #,##0.00_-;_-&quot;EUR&quot;\ * #,##0.00\-;_-&quot;EUR&quot;\ * &quot;-&quot;??_-;_-@_-"/>
    <numFmt numFmtId="212" formatCode="[$-413]dddd\ d\ mmmm\ yyyy"/>
    <numFmt numFmtId="213" formatCode="d/mm/yy;@"/>
    <numFmt numFmtId="214" formatCode="&quot;€&quot;\ #,##0_-"/>
    <numFmt numFmtId="215" formatCode="_-&quot;€&quot;\ * #,##0.0_-;_-&quot;€&quot;\ * #,##0.0\-;_-&quot;€&quot;\ * &quot;-&quot;??_-;_-@_-"/>
    <numFmt numFmtId="216" formatCode="_-* #,##0.0_-;_-* #,##0.0\-;_-* &quot;-&quot;??_-;_-@_-"/>
    <numFmt numFmtId="217" formatCode="_-[$€-2]\ * #,##0.00_-;_-[$€-2]\ * #,##0.00\-;_-[$€-2]\ * &quot;-&quot;??_-"/>
    <numFmt numFmtId="218" formatCode="_-[$€-2]\ * #,##0.000_-;_-[$€-2]\ * #,##0.000\-;_-[$€-2]\ * &quot;-&quot;??_-"/>
    <numFmt numFmtId="219" formatCode="&quot;Ja&quot;;&quot;Ja&quot;;&quot;Nee&quot;"/>
    <numFmt numFmtId="220" formatCode="&quot;Waar&quot;;&quot;Waar&quot;;&quot;Niet waar&quot;"/>
    <numFmt numFmtId="221" formatCode="&quot;Aan&quot;;&quot;Aan&quot;;&quot;Uit&quot;"/>
    <numFmt numFmtId="222" formatCode="[$€-2]\ #.##000_);[Red]\([$€-2]\ #.##000\)"/>
  </numFmts>
  <fonts count="28">
    <font>
      <sz val="10"/>
      <name val="Arial"/>
      <family val="0"/>
    </font>
    <font>
      <sz val="9"/>
      <name val="Arial"/>
      <family val="2"/>
    </font>
    <font>
      <sz val="8"/>
      <name val="Tahoma"/>
      <family val="2"/>
    </font>
    <font>
      <sz val="8"/>
      <name val="Helv"/>
      <family val="0"/>
    </font>
    <font>
      <u val="single"/>
      <sz val="10"/>
      <color indexed="36"/>
      <name val="Arial"/>
      <family val="0"/>
    </font>
    <font>
      <u val="single"/>
      <sz val="10"/>
      <color indexed="12"/>
      <name val="Arial"/>
      <family val="0"/>
    </font>
    <font>
      <b/>
      <sz val="14"/>
      <name val="Helv"/>
      <family val="0"/>
    </font>
    <font>
      <sz val="9"/>
      <name val="Helv"/>
      <family val="0"/>
    </font>
    <font>
      <b/>
      <sz val="9"/>
      <name val="Arial"/>
      <family val="2"/>
    </font>
    <font>
      <sz val="24"/>
      <color indexed="13"/>
      <name val="Helv"/>
      <family val="0"/>
    </font>
    <font>
      <sz val="9"/>
      <name val="Verdana"/>
      <family val="2"/>
    </font>
    <font>
      <sz val="6"/>
      <color indexed="9"/>
      <name val="Verdana"/>
      <family val="2"/>
    </font>
    <font>
      <b/>
      <sz val="9"/>
      <name val="Verdana"/>
      <family val="2"/>
    </font>
    <font>
      <b/>
      <sz val="14"/>
      <name val="Verdana"/>
      <family val="2"/>
    </font>
    <font>
      <sz val="10"/>
      <name val="Verdana"/>
      <family val="2"/>
    </font>
    <font>
      <b/>
      <sz val="10"/>
      <name val="Verdana"/>
      <family val="2"/>
    </font>
    <font>
      <u val="single"/>
      <sz val="10"/>
      <color indexed="12"/>
      <name val="Verdana"/>
      <family val="2"/>
    </font>
    <font>
      <sz val="10"/>
      <color indexed="9"/>
      <name val="Verdana"/>
      <family val="2"/>
    </font>
    <font>
      <b/>
      <sz val="9"/>
      <color indexed="9"/>
      <name val="Verdana"/>
      <family val="2"/>
    </font>
    <font>
      <vertAlign val="superscript"/>
      <sz val="8"/>
      <name val="Verdana"/>
      <family val="2"/>
    </font>
    <font>
      <sz val="8"/>
      <name val="Verdana"/>
      <family val="2"/>
    </font>
    <font>
      <vertAlign val="superscript"/>
      <sz val="9"/>
      <name val="Verdana"/>
      <family val="2"/>
    </font>
    <font>
      <b/>
      <sz val="9"/>
      <color indexed="8"/>
      <name val="Verdana"/>
      <family val="2"/>
    </font>
    <font>
      <sz val="14"/>
      <name val="Verdana"/>
      <family val="2"/>
    </font>
    <font>
      <b/>
      <vertAlign val="superscript"/>
      <sz val="9"/>
      <name val="Verdana"/>
      <family val="2"/>
    </font>
    <font>
      <u val="single"/>
      <sz val="8"/>
      <name val="Verdana"/>
      <family val="2"/>
    </font>
    <font>
      <sz val="8"/>
      <name val="Arial"/>
      <family val="0"/>
    </font>
    <font>
      <b/>
      <vertAlign val="superscript"/>
      <sz val="10"/>
      <name val="Verdana"/>
      <family val="2"/>
    </font>
  </fonts>
  <fills count="7">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s>
  <borders count="36">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style="hair"/>
      <right>
        <color indexed="63"/>
      </right>
      <top style="hair"/>
      <bottom style="hair"/>
    </border>
    <border>
      <left>
        <color indexed="63"/>
      </left>
      <right>
        <color indexed="63"/>
      </right>
      <top style="hair"/>
      <bottom style="hair"/>
    </border>
    <border>
      <left style="hair"/>
      <right style="hair"/>
      <top style="hair"/>
      <bottom style="hair"/>
    </border>
    <border>
      <left style="hair"/>
      <right>
        <color indexed="63"/>
      </right>
      <top>
        <color indexed="63"/>
      </top>
      <bottom>
        <color indexed="63"/>
      </bottom>
    </border>
    <border>
      <left>
        <color indexed="63"/>
      </left>
      <right style="hair"/>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hair"/>
      <right style="hair"/>
      <top style="hair"/>
      <bottom>
        <color indexed="63"/>
      </bottom>
    </border>
    <border>
      <left style="medium"/>
      <right style="medium"/>
      <top style="medium"/>
      <bottom style="medium"/>
    </border>
  </borders>
  <cellStyleXfs count="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3" fillId="0" borderId="1">
      <alignment/>
      <protection/>
    </xf>
    <xf numFmtId="44"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2" borderId="1">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xf numFmtId="0" fontId="3" fillId="0" borderId="0">
      <alignment/>
      <protection/>
    </xf>
    <xf numFmtId="0" fontId="0" fillId="0" borderId="0" applyFill="0" applyBorder="0">
      <alignment/>
      <protection/>
    </xf>
    <xf numFmtId="0" fontId="1" fillId="0" borderId="2" applyFill="0" applyBorder="0">
      <alignment/>
      <protection/>
    </xf>
    <xf numFmtId="168" fontId="1" fillId="0" borderId="2" applyFill="0" applyBorder="0">
      <alignment/>
      <protection/>
    </xf>
    <xf numFmtId="0" fontId="1" fillId="0" borderId="2" applyFill="0" applyBorder="0">
      <alignment/>
      <protection/>
    </xf>
    <xf numFmtId="0" fontId="8" fillId="3" borderId="3">
      <alignment/>
      <protection/>
    </xf>
    <xf numFmtId="169" fontId="0" fillId="3" borderId="3">
      <alignment/>
      <protection/>
    </xf>
    <xf numFmtId="170" fontId="8" fillId="3" borderId="3">
      <alignment/>
      <protection/>
    </xf>
    <xf numFmtId="170" fontId="1" fillId="0" borderId="2" applyFill="0" applyBorder="0">
      <alignment/>
      <protection/>
    </xf>
    <xf numFmtId="0" fontId="3" fillId="0" borderId="1">
      <alignment/>
      <protection/>
    </xf>
    <xf numFmtId="0" fontId="9" fillId="4" borderId="0">
      <alignment/>
      <protection/>
    </xf>
    <xf numFmtId="0" fontId="6" fillId="0" borderId="4">
      <alignment/>
      <protection/>
    </xf>
    <xf numFmtId="0" fontId="6" fillId="0" borderId="1">
      <alignment/>
      <protection/>
    </xf>
    <xf numFmtId="44" fontId="0" fillId="0" borderId="0" applyFont="0" applyFill="0" applyBorder="0" applyAlignment="0" applyProtection="0"/>
    <xf numFmtId="42" fontId="0" fillId="0" borderId="0" applyFont="0" applyFill="0" applyBorder="0" applyAlignment="0" applyProtection="0"/>
  </cellStyleXfs>
  <cellXfs count="191">
    <xf numFmtId="0" fontId="0" fillId="0" borderId="0" xfId="0" applyAlignment="1">
      <alignment/>
    </xf>
    <xf numFmtId="3" fontId="10" fillId="0" borderId="5" xfId="0" applyNumberFormat="1" applyFont="1" applyFill="1" applyBorder="1" applyAlignment="1" applyProtection="1">
      <alignment vertical="center"/>
      <protection/>
    </xf>
    <xf numFmtId="3" fontId="10" fillId="0" borderId="6" xfId="0" applyNumberFormat="1" applyFont="1" applyFill="1" applyBorder="1" applyAlignment="1" applyProtection="1">
      <alignment vertical="center"/>
      <protection/>
    </xf>
    <xf numFmtId="0" fontId="11" fillId="0" borderId="0" xfId="0" applyFont="1" applyFill="1" applyAlignment="1" applyProtection="1">
      <alignment vertical="center"/>
      <protection locked="0"/>
    </xf>
    <xf numFmtId="0" fontId="10" fillId="0" borderId="0"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Fill="1" applyAlignment="1" applyProtection="1">
      <alignment vertical="center"/>
      <protection/>
    </xf>
    <xf numFmtId="3" fontId="10" fillId="0" borderId="0" xfId="0" applyNumberFormat="1" applyFont="1" applyBorder="1" applyAlignment="1" applyProtection="1">
      <alignment horizontal="center" vertical="center"/>
      <protection/>
    </xf>
    <xf numFmtId="4" fontId="10" fillId="0" borderId="0" xfId="0" applyNumberFormat="1" applyFont="1" applyBorder="1" applyAlignment="1" applyProtection="1">
      <alignment horizontal="center" vertical="center"/>
      <protection/>
    </xf>
    <xf numFmtId="164" fontId="10" fillId="0" borderId="0" xfId="0" applyNumberFormat="1" applyFont="1" applyBorder="1" applyAlignment="1" applyProtection="1">
      <alignment horizontal="center" vertical="center"/>
      <protection/>
    </xf>
    <xf numFmtId="0" fontId="10" fillId="0" borderId="0" xfId="0" applyFont="1" applyBorder="1" applyAlignment="1" applyProtection="1">
      <alignment horizontal="left" vertical="center"/>
      <protection/>
    </xf>
    <xf numFmtId="0" fontId="10" fillId="0" borderId="0" xfId="0" applyNumberFormat="1" applyFont="1" applyBorder="1" applyAlignment="1" applyProtection="1">
      <alignment horizontal="right" vertical="center"/>
      <protection/>
    </xf>
    <xf numFmtId="1" fontId="10" fillId="0" borderId="0" xfId="0" applyNumberFormat="1" applyFont="1" applyBorder="1" applyAlignment="1" applyProtection="1">
      <alignment horizontal="left" vertical="center"/>
      <protection/>
    </xf>
    <xf numFmtId="0" fontId="10" fillId="0" borderId="0" xfId="0" applyFont="1" applyBorder="1" applyAlignment="1" applyProtection="1">
      <alignment horizontal="center" vertical="center"/>
      <protection/>
    </xf>
    <xf numFmtId="0" fontId="10" fillId="0" borderId="0" xfId="0" applyFont="1" applyFill="1" applyBorder="1" applyAlignment="1" applyProtection="1">
      <alignment vertical="center"/>
      <protection/>
    </xf>
    <xf numFmtId="3" fontId="10" fillId="0" borderId="0" xfId="0" applyNumberFormat="1" applyFont="1" applyFill="1" applyBorder="1" applyAlignment="1" applyProtection="1">
      <alignment horizontal="center" vertical="center"/>
      <protection/>
    </xf>
    <xf numFmtId="4" fontId="10" fillId="0" borderId="0" xfId="0" applyNumberFormat="1" applyFont="1" applyFill="1" applyBorder="1" applyAlignment="1" applyProtection="1">
      <alignment horizontal="center" vertical="center"/>
      <protection/>
    </xf>
    <xf numFmtId="164" fontId="10"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0" xfId="0" applyFont="1" applyFill="1" applyBorder="1" applyAlignment="1" applyProtection="1">
      <alignment horizontal="right" vertical="center"/>
      <protection/>
    </xf>
    <xf numFmtId="0" fontId="10" fillId="0" borderId="7" xfId="0" applyFont="1" applyFill="1" applyBorder="1" applyAlignment="1" applyProtection="1">
      <alignment horizontal="center" vertical="center"/>
      <protection/>
    </xf>
    <xf numFmtId="0" fontId="14" fillId="0" borderId="8" xfId="0" applyFont="1" applyBorder="1" applyAlignment="1">
      <alignment horizontal="center" vertical="center"/>
    </xf>
    <xf numFmtId="0" fontId="10" fillId="0" borderId="7" xfId="0" applyFont="1" applyFill="1" applyBorder="1" applyAlignment="1" applyProtection="1">
      <alignment vertical="center"/>
      <protection/>
    </xf>
    <xf numFmtId="0" fontId="10" fillId="0" borderId="9" xfId="0" applyFont="1" applyFill="1" applyBorder="1" applyAlignment="1" applyProtection="1">
      <alignment vertical="center"/>
      <protection/>
    </xf>
    <xf numFmtId="0" fontId="12" fillId="0" borderId="5" xfId="0" applyFont="1" applyFill="1" applyBorder="1" applyAlignment="1" applyProtection="1">
      <alignment vertical="center"/>
      <protection/>
    </xf>
    <xf numFmtId="0" fontId="12" fillId="0" borderId="6" xfId="0" applyFont="1" applyFill="1" applyBorder="1" applyAlignment="1" applyProtection="1">
      <alignment vertical="center"/>
      <protection/>
    </xf>
    <xf numFmtId="0" fontId="12" fillId="0" borderId="9" xfId="0" applyFont="1" applyFill="1" applyBorder="1" applyAlignment="1" applyProtection="1">
      <alignment vertical="center"/>
      <protection/>
    </xf>
    <xf numFmtId="0" fontId="12" fillId="0" borderId="7" xfId="0" applyFont="1" applyFill="1" applyBorder="1" applyAlignment="1" applyProtection="1">
      <alignment horizontal="center" vertical="center"/>
      <protection/>
    </xf>
    <xf numFmtId="0" fontId="10" fillId="0" borderId="5" xfId="0" applyFont="1" applyFill="1" applyBorder="1" applyAlignment="1" applyProtection="1">
      <alignment vertical="center"/>
      <protection/>
    </xf>
    <xf numFmtId="0" fontId="10" fillId="0" borderId="6" xfId="0" applyFont="1" applyFill="1" applyBorder="1" applyAlignment="1" applyProtection="1">
      <alignment vertical="center"/>
      <protection/>
    </xf>
    <xf numFmtId="0" fontId="14" fillId="0" borderId="0" xfId="0" applyFont="1" applyAlignment="1" applyProtection="1">
      <alignment/>
      <protection/>
    </xf>
    <xf numFmtId="0" fontId="14" fillId="0" borderId="10" xfId="0" applyFont="1" applyBorder="1" applyAlignment="1" applyProtection="1">
      <alignment/>
      <protection/>
    </xf>
    <xf numFmtId="0" fontId="15" fillId="0" borderId="11" xfId="0" applyFont="1" applyBorder="1" applyAlignment="1" applyProtection="1">
      <alignment/>
      <protection/>
    </xf>
    <xf numFmtId="0" fontId="14" fillId="0" borderId="11" xfId="0" applyFont="1" applyBorder="1" applyAlignment="1" applyProtection="1">
      <alignment/>
      <protection/>
    </xf>
    <xf numFmtId="0" fontId="14" fillId="0" borderId="11" xfId="0" applyFont="1" applyBorder="1" applyAlignment="1" applyProtection="1">
      <alignment/>
      <protection/>
    </xf>
    <xf numFmtId="0" fontId="14" fillId="0" borderId="12" xfId="0" applyFont="1" applyBorder="1" applyAlignment="1" applyProtection="1">
      <alignment/>
      <protection/>
    </xf>
    <xf numFmtId="0" fontId="14" fillId="0" borderId="13" xfId="0" applyFont="1" applyBorder="1" applyAlignment="1" applyProtection="1">
      <alignment/>
      <protection/>
    </xf>
    <xf numFmtId="0" fontId="14" fillId="0" borderId="0" xfId="0" applyFont="1" applyBorder="1" applyAlignment="1" applyProtection="1">
      <alignment/>
      <protection/>
    </xf>
    <xf numFmtId="0" fontId="14" fillId="0" borderId="0" xfId="0" applyFont="1" applyBorder="1" applyAlignment="1" applyProtection="1">
      <alignment/>
      <protection/>
    </xf>
    <xf numFmtId="0" fontId="14" fillId="0" borderId="14" xfId="0" applyFont="1" applyBorder="1" applyAlignment="1" applyProtection="1">
      <alignment/>
      <protection/>
    </xf>
    <xf numFmtId="0" fontId="14" fillId="0" borderId="0" xfId="0" applyFont="1" applyBorder="1" applyAlignment="1" applyProtection="1">
      <alignment horizontal="left" vertical="top" wrapText="1"/>
      <protection/>
    </xf>
    <xf numFmtId="0" fontId="15" fillId="0" borderId="15" xfId="0" applyFont="1" applyBorder="1" applyAlignment="1" applyProtection="1">
      <alignment vertical="top"/>
      <protection/>
    </xf>
    <xf numFmtId="0" fontId="16" fillId="0" borderId="0" xfId="19" applyFont="1" applyBorder="1" applyAlignment="1" applyProtection="1">
      <alignment/>
      <protection/>
    </xf>
    <xf numFmtId="0" fontId="16" fillId="0" borderId="0" xfId="19" applyFont="1" applyAlignment="1" applyProtection="1">
      <alignment/>
      <protection/>
    </xf>
    <xf numFmtId="0" fontId="14" fillId="0" borderId="14" xfId="0" applyFont="1" applyBorder="1" applyAlignment="1" applyProtection="1">
      <alignment/>
      <protection/>
    </xf>
    <xf numFmtId="0" fontId="14" fillId="0" borderId="0" xfId="0" applyFont="1" applyFill="1" applyAlignment="1" applyProtection="1">
      <alignment/>
      <protection/>
    </xf>
    <xf numFmtId="0" fontId="14" fillId="0" borderId="16" xfId="0" applyFont="1" applyFill="1" applyBorder="1" applyAlignment="1" applyProtection="1">
      <alignment/>
      <protection/>
    </xf>
    <xf numFmtId="0" fontId="14" fillId="0" borderId="17" xfId="0" applyFont="1" applyFill="1" applyBorder="1" applyAlignment="1" applyProtection="1">
      <alignment/>
      <protection/>
    </xf>
    <xf numFmtId="0" fontId="14" fillId="0" borderId="17" xfId="0" applyFont="1" applyFill="1" applyBorder="1" applyAlignment="1" applyProtection="1">
      <alignment vertical="top" wrapText="1"/>
      <protection/>
    </xf>
    <xf numFmtId="0" fontId="17" fillId="0" borderId="17" xfId="0" applyFont="1" applyBorder="1" applyAlignment="1" applyProtection="1">
      <alignment vertical="top" wrapText="1"/>
      <protection/>
    </xf>
    <xf numFmtId="0" fontId="14" fillId="0" borderId="18" xfId="0" applyFont="1" applyFill="1" applyBorder="1" applyAlignment="1" applyProtection="1">
      <alignment/>
      <protection/>
    </xf>
    <xf numFmtId="0" fontId="10" fillId="0" borderId="19" xfId="0" applyNumberFormat="1" applyFont="1" applyFill="1" applyBorder="1" applyAlignment="1" applyProtection="1">
      <alignment vertical="center"/>
      <protection/>
    </xf>
    <xf numFmtId="0" fontId="10" fillId="0" borderId="20" xfId="0" applyNumberFormat="1" applyFont="1" applyFill="1" applyBorder="1" applyAlignment="1" applyProtection="1">
      <alignment vertical="center"/>
      <protection/>
    </xf>
    <xf numFmtId="0" fontId="10" fillId="0" borderId="21" xfId="0" applyNumberFormat="1" applyFont="1" applyFill="1" applyBorder="1" applyAlignment="1" applyProtection="1">
      <alignment vertical="center"/>
      <protection/>
    </xf>
    <xf numFmtId="0" fontId="10" fillId="0" borderId="8" xfId="0" applyNumberFormat="1"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xf numFmtId="0" fontId="10" fillId="0" borderId="22"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10" fillId="0" borderId="24" xfId="0" applyNumberFormat="1" applyFont="1" applyFill="1" applyBorder="1" applyAlignment="1" applyProtection="1">
      <alignment vertical="center"/>
      <protection/>
    </xf>
    <xf numFmtId="0" fontId="10" fillId="0" borderId="25" xfId="0" applyNumberFormat="1" applyFont="1" applyFill="1" applyBorder="1" applyAlignment="1" applyProtection="1" quotePrefix="1">
      <alignment horizontal="right" vertical="center"/>
      <protection/>
    </xf>
    <xf numFmtId="3" fontId="18" fillId="5" borderId="26" xfId="0" applyNumberFormat="1" applyFont="1" applyFill="1" applyBorder="1" applyAlignment="1" applyProtection="1">
      <alignment horizontal="center" vertical="center"/>
      <protection/>
    </xf>
    <xf numFmtId="4" fontId="18" fillId="5" borderId="27"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quotePrefix="1">
      <alignment horizontal="right" vertical="center"/>
      <protection/>
    </xf>
    <xf numFmtId="164" fontId="10" fillId="0" borderId="28" xfId="0" applyNumberFormat="1" applyFont="1" applyFill="1" applyBorder="1" applyAlignment="1" applyProtection="1">
      <alignment horizontal="center" vertical="center"/>
      <protection/>
    </xf>
    <xf numFmtId="164" fontId="10" fillId="0" borderId="29" xfId="0" applyNumberFormat="1" applyFont="1" applyFill="1" applyBorder="1" applyAlignment="1" applyProtection="1">
      <alignment horizontal="center" vertical="center"/>
      <protection/>
    </xf>
    <xf numFmtId="0" fontId="14" fillId="0" borderId="5" xfId="0" applyFont="1" applyFill="1" applyBorder="1" applyAlignment="1" applyProtection="1">
      <alignment vertical="center"/>
      <protection/>
    </xf>
    <xf numFmtId="0" fontId="19" fillId="0" borderId="0"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14" fillId="0" borderId="0" xfId="0" applyFont="1" applyAlignment="1">
      <alignment wrapText="1"/>
    </xf>
    <xf numFmtId="0" fontId="10" fillId="0" borderId="0" xfId="0" applyFont="1" applyAlignment="1" applyProtection="1">
      <alignment/>
      <protection/>
    </xf>
    <xf numFmtId="164" fontId="18" fillId="5" borderId="26" xfId="0" applyNumberFormat="1" applyFont="1" applyFill="1" applyBorder="1" applyAlignment="1" applyProtection="1">
      <alignment horizontal="center" vertical="center"/>
      <protection/>
    </xf>
    <xf numFmtId="0" fontId="14" fillId="0" borderId="30" xfId="0" applyFont="1" applyBorder="1" applyAlignment="1" applyProtection="1">
      <alignment horizontal="center"/>
      <protection/>
    </xf>
    <xf numFmtId="0" fontId="14" fillId="0" borderId="31" xfId="0" applyFont="1" applyBorder="1" applyAlignment="1" applyProtection="1">
      <alignment horizontal="center"/>
      <protection/>
    </xf>
    <xf numFmtId="0" fontId="12" fillId="6" borderId="5" xfId="0" applyFont="1" applyFill="1" applyBorder="1" applyAlignment="1" applyProtection="1">
      <alignment horizontal="left" vertical="center"/>
      <protection/>
    </xf>
    <xf numFmtId="0" fontId="10" fillId="6" borderId="5" xfId="0" applyFont="1" applyFill="1" applyBorder="1" applyAlignment="1" applyProtection="1">
      <alignment horizontal="center" vertical="center"/>
      <protection/>
    </xf>
    <xf numFmtId="0" fontId="10" fillId="6" borderId="5" xfId="0" applyFont="1" applyFill="1" applyBorder="1" applyAlignment="1" applyProtection="1">
      <alignment vertical="center"/>
      <protection/>
    </xf>
    <xf numFmtId="0" fontId="10" fillId="6" borderId="6" xfId="0" applyFont="1" applyFill="1" applyBorder="1" applyAlignment="1" applyProtection="1">
      <alignment vertical="center"/>
      <protection/>
    </xf>
    <xf numFmtId="3" fontId="10" fillId="0" borderId="7" xfId="0" applyNumberFormat="1" applyFont="1" applyFill="1" applyBorder="1" applyAlignment="1" applyProtection="1">
      <alignment horizontal="right" vertical="center"/>
      <protection locked="0"/>
    </xf>
    <xf numFmtId="0" fontId="12" fillId="6" borderId="5" xfId="0" applyFont="1" applyFill="1" applyBorder="1" applyAlignment="1" applyProtection="1">
      <alignment vertical="center"/>
      <protection/>
    </xf>
    <xf numFmtId="0" fontId="12" fillId="6" borderId="6" xfId="0" applyFont="1" applyFill="1" applyBorder="1" applyAlignment="1" applyProtection="1">
      <alignment vertical="center"/>
      <protection/>
    </xf>
    <xf numFmtId="3" fontId="12" fillId="0" borderId="3" xfId="0" applyNumberFormat="1" applyFont="1" applyFill="1" applyBorder="1" applyAlignment="1" applyProtection="1">
      <alignment horizontal="right" vertical="center"/>
      <protection/>
    </xf>
    <xf numFmtId="0" fontId="17" fillId="0" borderId="0" xfId="0" applyFont="1" applyAlignment="1" applyProtection="1">
      <alignment/>
      <protection/>
    </xf>
    <xf numFmtId="0" fontId="10" fillId="0" borderId="0" xfId="0" applyFont="1" applyBorder="1" applyAlignment="1" applyProtection="1">
      <alignment/>
      <protection/>
    </xf>
    <xf numFmtId="0" fontId="10" fillId="6" borderId="7" xfId="0" applyFont="1" applyFill="1" applyBorder="1" applyAlignment="1" applyProtection="1">
      <alignment horizontal="center" vertical="center"/>
      <protection/>
    </xf>
    <xf numFmtId="0" fontId="10" fillId="6" borderId="20" xfId="0" applyFont="1" applyFill="1" applyBorder="1" applyAlignment="1" applyProtection="1">
      <alignment vertical="center"/>
      <protection/>
    </xf>
    <xf numFmtId="0" fontId="12" fillId="6" borderId="7" xfId="0" applyFont="1" applyFill="1" applyBorder="1" applyAlignment="1" applyProtection="1">
      <alignment horizontal="center" vertical="center"/>
      <protection/>
    </xf>
    <xf numFmtId="0" fontId="10" fillId="0" borderId="20" xfId="0" applyFont="1" applyFill="1" applyBorder="1" applyAlignment="1" applyProtection="1">
      <alignment vertical="center"/>
      <protection/>
    </xf>
    <xf numFmtId="0" fontId="15" fillId="0" borderId="5" xfId="0" applyFont="1" applyFill="1" applyBorder="1" applyAlignment="1" applyProtection="1">
      <alignment vertical="center"/>
      <protection/>
    </xf>
    <xf numFmtId="0" fontId="22" fillId="0" borderId="5" xfId="0" applyFont="1" applyFill="1" applyBorder="1" applyAlignment="1" applyProtection="1">
      <alignment vertical="center"/>
      <protection/>
    </xf>
    <xf numFmtId="0" fontId="22" fillId="0" borderId="6" xfId="0" applyFont="1" applyFill="1" applyBorder="1" applyAlignment="1" applyProtection="1">
      <alignment vertical="center"/>
      <protection/>
    </xf>
    <xf numFmtId="0" fontId="22" fillId="0" borderId="9" xfId="0" applyFont="1" applyFill="1" applyBorder="1" applyAlignment="1" applyProtection="1">
      <alignment vertical="center"/>
      <protection/>
    </xf>
    <xf numFmtId="0" fontId="19" fillId="0" borderId="0" xfId="33" applyNumberFormat="1" applyFont="1" applyAlignment="1" applyProtection="1">
      <alignment vertical="center"/>
      <protection/>
    </xf>
    <xf numFmtId="0" fontId="10" fillId="0" borderId="32" xfId="0" applyFont="1" applyBorder="1" applyAlignment="1" applyProtection="1">
      <alignment vertical="top" wrapText="1"/>
      <protection/>
    </xf>
    <xf numFmtId="172" fontId="10" fillId="0" borderId="33" xfId="0" applyNumberFormat="1" applyFont="1" applyFill="1" applyBorder="1" applyAlignment="1" applyProtection="1">
      <alignment horizontal="center" vertical="center"/>
      <protection locked="0"/>
    </xf>
    <xf numFmtId="0" fontId="12" fillId="6" borderId="0" xfId="0" applyFont="1" applyFill="1" applyBorder="1" applyAlignment="1" applyProtection="1">
      <alignment horizontal="left" vertical="center"/>
      <protection/>
    </xf>
    <xf numFmtId="204" fontId="12" fillId="0" borderId="0" xfId="20" applyNumberFormat="1" applyFont="1" applyBorder="1" applyAlignment="1" applyProtection="1">
      <alignment horizontal="center"/>
      <protection/>
    </xf>
    <xf numFmtId="0" fontId="10" fillId="6" borderId="20" xfId="0" applyFont="1" applyFill="1" applyBorder="1" applyAlignment="1" applyProtection="1">
      <alignment horizontal="center" vertical="center"/>
      <protection/>
    </xf>
    <xf numFmtId="0" fontId="10" fillId="6" borderId="24" xfId="0" applyFont="1" applyFill="1" applyBorder="1" applyAlignment="1" applyProtection="1">
      <alignment vertical="center"/>
      <protection/>
    </xf>
    <xf numFmtId="0" fontId="12" fillId="6" borderId="7" xfId="0" applyFont="1" applyFill="1" applyBorder="1" applyAlignment="1" applyProtection="1">
      <alignment horizontal="left" vertical="center"/>
      <protection/>
    </xf>
    <xf numFmtId="0" fontId="23" fillId="0" borderId="0" xfId="0" applyFont="1" applyAlignment="1" applyProtection="1">
      <alignment vertical="center"/>
      <protection/>
    </xf>
    <xf numFmtId="204" fontId="14" fillId="0" borderId="0" xfId="20" applyNumberFormat="1" applyFont="1" applyAlignment="1" applyProtection="1">
      <alignment horizontal="right"/>
      <protection/>
    </xf>
    <xf numFmtId="0" fontId="14" fillId="0" borderId="0" xfId="0" applyFont="1" applyAlignment="1" applyProtection="1">
      <alignment horizontal="right"/>
      <protection/>
    </xf>
    <xf numFmtId="3" fontId="12" fillId="0" borderId="7" xfId="0" applyNumberFormat="1" applyFont="1" applyFill="1" applyBorder="1" applyAlignment="1" applyProtection="1">
      <alignment horizontal="left" vertical="center"/>
      <protection/>
    </xf>
    <xf numFmtId="0" fontId="15" fillId="0" borderId="0" xfId="0" applyFont="1" applyAlignment="1" applyProtection="1">
      <alignment horizontal="left"/>
      <protection/>
    </xf>
    <xf numFmtId="0" fontId="15" fillId="0" borderId="0" xfId="0" applyFont="1" applyAlignment="1" applyProtection="1">
      <alignment/>
      <protection/>
    </xf>
    <xf numFmtId="0" fontId="15" fillId="0" borderId="24" xfId="0" applyFont="1" applyBorder="1" applyAlignment="1" applyProtection="1">
      <alignment/>
      <protection/>
    </xf>
    <xf numFmtId="0" fontId="14" fillId="0" borderId="24" xfId="0" applyFont="1" applyBorder="1" applyAlignment="1" applyProtection="1">
      <alignment/>
      <protection/>
    </xf>
    <xf numFmtId="3" fontId="10" fillId="0" borderId="24" xfId="0" applyNumberFormat="1" applyFont="1" applyFill="1" applyBorder="1" applyAlignment="1" applyProtection="1">
      <alignment horizontal="right" vertical="center"/>
      <protection/>
    </xf>
    <xf numFmtId="0" fontId="14" fillId="0" borderId="20" xfId="0" applyFont="1" applyBorder="1" applyAlignment="1" applyProtection="1">
      <alignment/>
      <protection/>
    </xf>
    <xf numFmtId="0" fontId="20" fillId="0" borderId="0" xfId="0" applyFont="1" applyAlignment="1" applyProtection="1">
      <alignment horizontal="center" vertical="top"/>
      <protection/>
    </xf>
    <xf numFmtId="0" fontId="20" fillId="0" borderId="0" xfId="0" applyFont="1" applyAlignment="1" applyProtection="1">
      <alignment vertical="top"/>
      <protection/>
    </xf>
    <xf numFmtId="0" fontId="20" fillId="0" borderId="0" xfId="0" applyFont="1" applyAlignment="1" applyProtection="1">
      <alignment horizontal="right" vertical="top"/>
      <protection/>
    </xf>
    <xf numFmtId="0" fontId="14" fillId="0" borderId="0" xfId="0" applyFont="1" applyAlignment="1" applyProtection="1">
      <alignment horizontal="center"/>
      <protection/>
    </xf>
    <xf numFmtId="0" fontId="12" fillId="6" borderId="0" xfId="0" applyFont="1" applyFill="1" applyBorder="1" applyAlignment="1" applyProtection="1">
      <alignment horizontal="center" vertical="center"/>
      <protection/>
    </xf>
    <xf numFmtId="0" fontId="12" fillId="6" borderId="6" xfId="0" applyFont="1" applyFill="1" applyBorder="1" applyAlignment="1" applyProtection="1">
      <alignment horizontal="center" vertical="center"/>
      <protection/>
    </xf>
    <xf numFmtId="0" fontId="10" fillId="6" borderId="6" xfId="0" applyFont="1" applyFill="1" applyBorder="1" applyAlignment="1" applyProtection="1">
      <alignment horizontal="center" vertical="center"/>
      <protection/>
    </xf>
    <xf numFmtId="3" fontId="10" fillId="0" borderId="6" xfId="0" applyNumberFormat="1" applyFont="1" applyFill="1" applyBorder="1" applyAlignment="1" applyProtection="1">
      <alignment horizontal="center" vertical="center"/>
      <protection/>
    </xf>
    <xf numFmtId="0" fontId="15" fillId="0" borderId="0" xfId="0" applyFont="1" applyAlignment="1" applyProtection="1">
      <alignment horizontal="center"/>
      <protection/>
    </xf>
    <xf numFmtId="0" fontId="15" fillId="0" borderId="24" xfId="0" applyFont="1" applyBorder="1" applyAlignment="1" applyProtection="1">
      <alignment horizontal="center"/>
      <protection/>
    </xf>
    <xf numFmtId="0" fontId="0" fillId="0" borderId="0" xfId="0" applyAlignment="1" applyProtection="1">
      <alignment vertical="top" wrapText="1"/>
      <protection/>
    </xf>
    <xf numFmtId="0" fontId="14" fillId="0" borderId="6" xfId="0" applyFont="1" applyBorder="1" applyAlignment="1" applyProtection="1">
      <alignment horizontal="center"/>
      <protection/>
    </xf>
    <xf numFmtId="3" fontId="10" fillId="0" borderId="24" xfId="0" applyNumberFormat="1" applyFont="1" applyFill="1" applyBorder="1" applyAlignment="1" applyProtection="1">
      <alignment horizontal="left" vertical="center"/>
      <protection/>
    </xf>
    <xf numFmtId="0" fontId="14" fillId="0" borderId="20" xfId="0" applyFont="1" applyBorder="1" applyAlignment="1" applyProtection="1">
      <alignment horizontal="left"/>
      <protection/>
    </xf>
    <xf numFmtId="3" fontId="12" fillId="0" borderId="3" xfId="0" applyNumberFormat="1" applyFont="1" applyFill="1" applyBorder="1" applyAlignment="1" applyProtection="1">
      <alignment horizontal="left" vertical="center"/>
      <protection/>
    </xf>
    <xf numFmtId="0" fontId="14" fillId="0" borderId="0" xfId="0" applyFont="1" applyFill="1" applyAlignment="1" applyProtection="1">
      <alignment horizontal="left"/>
      <protection/>
    </xf>
    <xf numFmtId="3" fontId="10" fillId="0" borderId="7" xfId="0" applyNumberFormat="1" applyFont="1" applyFill="1" applyBorder="1" applyAlignment="1" applyProtection="1">
      <alignment horizontal="left" vertical="center"/>
      <protection/>
    </xf>
    <xf numFmtId="3" fontId="10" fillId="0" borderId="7" xfId="0" applyNumberFormat="1" applyFont="1" applyFill="1" applyBorder="1" applyAlignment="1" applyProtection="1">
      <alignment horizontal="right" vertical="center"/>
      <protection/>
    </xf>
    <xf numFmtId="0" fontId="12" fillId="0" borderId="0" xfId="0" applyNumberFormat="1" applyFont="1" applyBorder="1" applyAlignment="1" applyProtection="1">
      <alignment vertical="center"/>
      <protection/>
    </xf>
    <xf numFmtId="172" fontId="10" fillId="0" borderId="7" xfId="0" applyNumberFormat="1" applyFont="1" applyFill="1" applyBorder="1" applyAlignment="1" applyProtection="1">
      <alignment horizontal="center" vertical="center"/>
      <protection/>
    </xf>
    <xf numFmtId="209" fontId="10" fillId="0" borderId="7" xfId="0" applyNumberFormat="1" applyFont="1" applyFill="1" applyBorder="1" applyAlignment="1" applyProtection="1">
      <alignment horizontal="right" vertical="center"/>
      <protection locked="0"/>
    </xf>
    <xf numFmtId="0" fontId="10" fillId="6" borderId="6" xfId="0" applyFont="1" applyFill="1" applyBorder="1" applyAlignment="1" applyProtection="1">
      <alignment horizontal="right" vertical="center"/>
      <protection/>
    </xf>
    <xf numFmtId="0" fontId="12" fillId="6" borderId="6" xfId="0" applyFont="1" applyFill="1" applyBorder="1" applyAlignment="1" applyProtection="1">
      <alignment horizontal="right" vertical="center"/>
      <protection/>
    </xf>
    <xf numFmtId="44" fontId="12" fillId="6" borderId="6" xfId="17" applyFont="1" applyFill="1" applyBorder="1" applyAlignment="1" applyProtection="1">
      <alignment vertical="center"/>
      <protection/>
    </xf>
    <xf numFmtId="42" fontId="12" fillId="0" borderId="0" xfId="0" applyNumberFormat="1" applyFont="1" applyFill="1" applyBorder="1" applyAlignment="1" applyProtection="1">
      <alignment horizontal="right" vertical="center"/>
      <protection/>
    </xf>
    <xf numFmtId="44" fontId="10" fillId="6" borderId="6" xfId="17" applyFont="1" applyFill="1" applyBorder="1" applyAlignment="1" applyProtection="1">
      <alignment horizontal="right" vertical="center"/>
      <protection/>
    </xf>
    <xf numFmtId="42" fontId="10" fillId="0" borderId="34" xfId="0" applyNumberFormat="1" applyFont="1" applyFill="1" applyBorder="1" applyAlignment="1" applyProtection="1">
      <alignment horizontal="right" vertical="center"/>
      <protection/>
    </xf>
    <xf numFmtId="0" fontId="12" fillId="6" borderId="24" xfId="0" applyFont="1" applyFill="1" applyBorder="1" applyAlignment="1" applyProtection="1">
      <alignment vertical="center"/>
      <protection/>
    </xf>
    <xf numFmtId="0" fontId="14" fillId="0" borderId="6" xfId="0" applyFont="1" applyBorder="1" applyAlignment="1" applyProtection="1">
      <alignment/>
      <protection/>
    </xf>
    <xf numFmtId="0" fontId="15" fillId="0" borderId="6" xfId="0" applyFont="1" applyBorder="1" applyAlignment="1" applyProtection="1">
      <alignment horizontal="center"/>
      <protection/>
    </xf>
    <xf numFmtId="0" fontId="14" fillId="0" borderId="7" xfId="0" applyFont="1" applyBorder="1" applyAlignment="1" applyProtection="1">
      <alignment horizontal="center"/>
      <protection/>
    </xf>
    <xf numFmtId="0" fontId="12" fillId="6" borderId="24" xfId="0" applyFont="1" applyFill="1" applyBorder="1" applyAlignment="1" applyProtection="1">
      <alignment horizontal="center" vertical="center"/>
      <protection/>
    </xf>
    <xf numFmtId="0" fontId="12" fillId="6" borderId="24" xfId="0" applyFont="1" applyFill="1" applyBorder="1" applyAlignment="1" applyProtection="1">
      <alignment horizontal="right" vertical="center"/>
      <protection/>
    </xf>
    <xf numFmtId="44" fontId="12" fillId="6" borderId="24" xfId="17" applyFont="1" applyFill="1" applyBorder="1" applyAlignment="1" applyProtection="1">
      <alignment vertical="center"/>
      <protection/>
    </xf>
    <xf numFmtId="44" fontId="10" fillId="6" borderId="6" xfId="17" applyFont="1" applyFill="1" applyBorder="1" applyAlignment="1" applyProtection="1">
      <alignment vertical="center"/>
      <protection/>
    </xf>
    <xf numFmtId="42" fontId="12" fillId="0" borderId="35" xfId="0" applyNumberFormat="1" applyFont="1" applyFill="1" applyBorder="1" applyAlignment="1" applyProtection="1">
      <alignment horizontal="right" vertical="center"/>
      <protection/>
    </xf>
    <xf numFmtId="0" fontId="20" fillId="0" borderId="0" xfId="0" applyFont="1" applyAlignment="1" applyProtection="1">
      <alignment horizontal="center" vertical="top" wrapText="1"/>
      <protection/>
    </xf>
    <xf numFmtId="0" fontId="14" fillId="0" borderId="6" xfId="0" applyFont="1" applyFill="1" applyBorder="1" applyAlignment="1" applyProtection="1">
      <alignment vertical="center"/>
      <protection/>
    </xf>
    <xf numFmtId="204" fontId="14" fillId="0" borderId="0" xfId="20" applyNumberFormat="1" applyFont="1" applyBorder="1" applyAlignment="1">
      <alignment vertical="center"/>
    </xf>
    <xf numFmtId="0" fontId="14" fillId="0" borderId="8" xfId="0" applyFont="1" applyFill="1" applyBorder="1" applyAlignment="1" applyProtection="1">
      <alignment vertical="center" wrapText="1"/>
      <protection/>
    </xf>
    <xf numFmtId="204" fontId="14" fillId="0" borderId="8" xfId="20" applyNumberFormat="1" applyFont="1" applyFill="1" applyBorder="1" applyAlignment="1">
      <alignment horizontal="center" vertical="center"/>
    </xf>
    <xf numFmtId="209" fontId="14" fillId="0" borderId="8" xfId="17" applyNumberFormat="1" applyFont="1" applyBorder="1" applyAlignment="1">
      <alignment horizontal="right" vertical="center"/>
    </xf>
    <xf numFmtId="204" fontId="14" fillId="0" borderId="8" xfId="20" applyNumberFormat="1" applyFont="1" applyFill="1" applyBorder="1" applyAlignment="1">
      <alignment horizontal="right" vertical="center"/>
    </xf>
    <xf numFmtId="209" fontId="14" fillId="0" borderId="8" xfId="17" applyNumberFormat="1" applyFont="1" applyFill="1" applyBorder="1" applyAlignment="1">
      <alignment horizontal="right" vertical="center"/>
    </xf>
    <xf numFmtId="0" fontId="0" fillId="0" borderId="0" xfId="0" applyAlignment="1" applyProtection="1">
      <alignment/>
      <protection/>
    </xf>
    <xf numFmtId="3" fontId="10" fillId="0" borderId="6" xfId="0" applyNumberFormat="1" applyFont="1" applyFill="1" applyBorder="1" applyAlignment="1" applyProtection="1">
      <alignment horizontal="right" vertical="center"/>
      <protection/>
    </xf>
    <xf numFmtId="3" fontId="10" fillId="0" borderId="20" xfId="0" applyNumberFormat="1" applyFont="1" applyFill="1" applyBorder="1" applyAlignment="1" applyProtection="1">
      <alignment horizontal="right" vertical="center"/>
      <protection/>
    </xf>
    <xf numFmtId="0" fontId="10" fillId="6" borderId="0" xfId="0" applyFont="1" applyFill="1" applyBorder="1" applyAlignment="1" applyProtection="1">
      <alignment horizontal="center" vertical="center"/>
      <protection/>
    </xf>
    <xf numFmtId="0" fontId="10" fillId="6" borderId="0" xfId="0" applyFont="1" applyFill="1" applyBorder="1" applyAlignment="1" applyProtection="1">
      <alignment vertical="center"/>
      <protection/>
    </xf>
    <xf numFmtId="0" fontId="20" fillId="0" borderId="0" xfId="0" applyFont="1" applyAlignment="1" applyProtection="1">
      <alignment horizontal="center"/>
      <protection/>
    </xf>
    <xf numFmtId="0" fontId="20" fillId="0" borderId="0" xfId="0" applyFont="1" applyAlignment="1" applyProtection="1">
      <alignment/>
      <protection/>
    </xf>
    <xf numFmtId="204" fontId="20" fillId="0" borderId="0" xfId="20" applyNumberFormat="1" applyFont="1" applyAlignment="1" applyProtection="1">
      <alignment horizontal="right"/>
      <protection/>
    </xf>
    <xf numFmtId="0" fontId="20" fillId="0" borderId="0" xfId="0" applyFont="1" applyAlignment="1" applyProtection="1">
      <alignment horizontal="right"/>
      <protection/>
    </xf>
    <xf numFmtId="0" fontId="14" fillId="0" borderId="0" xfId="0" applyFont="1" applyBorder="1" applyAlignment="1" applyProtection="1">
      <alignment horizontal="left" vertical="top" wrapText="1"/>
      <protection/>
    </xf>
    <xf numFmtId="0" fontId="0" fillId="0" borderId="0" xfId="0" applyAlignment="1">
      <alignment wrapText="1"/>
    </xf>
    <xf numFmtId="0" fontId="14" fillId="0" borderId="0" xfId="0" applyFont="1" applyBorder="1" applyAlignment="1" applyProtection="1">
      <alignment horizontal="justify" vertical="top" wrapText="1"/>
      <protection/>
    </xf>
    <xf numFmtId="0" fontId="10" fillId="0" borderId="5" xfId="0" applyNumberFormat="1" applyFont="1" applyFill="1" applyBorder="1" applyAlignment="1" applyProtection="1">
      <alignment horizontal="left" vertical="center"/>
      <protection locked="0"/>
    </xf>
    <xf numFmtId="0" fontId="10" fillId="0" borderId="6" xfId="0" applyNumberFormat="1" applyFont="1" applyFill="1" applyBorder="1" applyAlignment="1" applyProtection="1">
      <alignment horizontal="left" vertical="center"/>
      <protection locked="0"/>
    </xf>
    <xf numFmtId="0" fontId="10" fillId="0" borderId="9" xfId="0" applyNumberFormat="1" applyFont="1" applyFill="1" applyBorder="1" applyAlignment="1" applyProtection="1">
      <alignment horizontal="left" vertical="center"/>
      <protection locked="0"/>
    </xf>
    <xf numFmtId="0" fontId="16" fillId="0" borderId="5" xfId="19" applyNumberFormat="1" applyFont="1" applyFill="1" applyBorder="1" applyAlignment="1" applyProtection="1">
      <alignment horizontal="left" vertical="center"/>
      <protection locked="0"/>
    </xf>
    <xf numFmtId="0" fontId="10" fillId="0" borderId="5" xfId="0" applyNumberFormat="1" applyFont="1" applyFill="1" applyBorder="1" applyAlignment="1" applyProtection="1">
      <alignment vertical="center"/>
      <protection/>
    </xf>
    <xf numFmtId="0" fontId="10" fillId="0" borderId="9" xfId="0" applyNumberFormat="1" applyFont="1" applyFill="1" applyBorder="1" applyAlignment="1" applyProtection="1">
      <alignment vertical="center"/>
      <protection/>
    </xf>
    <xf numFmtId="0" fontId="10" fillId="0" borderId="6" xfId="0" applyNumberFormat="1" applyFont="1" applyFill="1" applyBorder="1" applyAlignment="1" applyProtection="1">
      <alignment vertical="center"/>
      <protection/>
    </xf>
    <xf numFmtId="14" fontId="10" fillId="0" borderId="5" xfId="0" applyNumberFormat="1" applyFont="1" applyFill="1" applyBorder="1" applyAlignment="1" applyProtection="1">
      <alignment horizontal="right" vertical="center"/>
      <protection locked="0"/>
    </xf>
    <xf numFmtId="14" fontId="10" fillId="0" borderId="6" xfId="0" applyNumberFormat="1" applyFont="1" applyFill="1" applyBorder="1" applyAlignment="1" applyProtection="1">
      <alignment horizontal="right" vertical="center"/>
      <protection locked="0"/>
    </xf>
    <xf numFmtId="0" fontId="10" fillId="0" borderId="0" xfId="0" applyFont="1" applyFill="1" applyBorder="1" applyAlignment="1" applyProtection="1">
      <alignment vertical="center" wrapText="1"/>
      <protection/>
    </xf>
    <xf numFmtId="204" fontId="14" fillId="0" borderId="5" xfId="20" applyNumberFormat="1" applyFont="1" applyFill="1" applyBorder="1" applyAlignment="1">
      <alignment horizontal="center" vertical="center"/>
    </xf>
    <xf numFmtId="204" fontId="14" fillId="0" borderId="9" xfId="20" applyNumberFormat="1" applyFont="1" applyBorder="1" applyAlignment="1">
      <alignment vertical="center"/>
    </xf>
    <xf numFmtId="209" fontId="14" fillId="0" borderId="5" xfId="17" applyNumberFormat="1" applyFont="1" applyBorder="1" applyAlignment="1">
      <alignment horizontal="left" vertical="center"/>
    </xf>
    <xf numFmtId="209" fontId="14" fillId="0" borderId="9" xfId="0" applyNumberFormat="1" applyFont="1" applyBorder="1" applyAlignment="1">
      <alignment vertical="center"/>
    </xf>
    <xf numFmtId="0" fontId="10" fillId="0" borderId="5" xfId="0" applyFont="1" applyFill="1" applyBorder="1" applyAlignment="1" applyProtection="1">
      <alignment horizontal="center" vertical="center"/>
      <protection/>
    </xf>
    <xf numFmtId="0" fontId="0" fillId="0" borderId="9" xfId="0" applyBorder="1" applyAlignment="1">
      <alignment vertical="center"/>
    </xf>
    <xf numFmtId="14" fontId="10" fillId="0" borderId="5"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center"/>
      <protection locked="0"/>
    </xf>
    <xf numFmtId="0" fontId="15" fillId="0" borderId="9" xfId="0" applyFont="1" applyBorder="1" applyAlignment="1" applyProtection="1">
      <alignment vertical="center"/>
      <protection locked="0"/>
    </xf>
    <xf numFmtId="0" fontId="10" fillId="0" borderId="8" xfId="0" applyFont="1" applyFill="1" applyBorder="1" applyAlignment="1" applyProtection="1">
      <alignment vertical="center"/>
      <protection/>
    </xf>
    <xf numFmtId="0" fontId="14" fillId="0" borderId="0" xfId="0" applyFont="1" applyBorder="1" applyAlignment="1">
      <alignment vertical="center"/>
    </xf>
    <xf numFmtId="204" fontId="14" fillId="0" borderId="9" xfId="20" applyNumberFormat="1" applyFont="1" applyFill="1" applyBorder="1" applyAlignment="1">
      <alignment horizontal="center" vertical="center"/>
    </xf>
    <xf numFmtId="209" fontId="14" fillId="0" borderId="5" xfId="17" applyNumberFormat="1" applyFont="1" applyBorder="1" applyAlignment="1">
      <alignment horizontal="center" vertical="center"/>
    </xf>
    <xf numFmtId="209" fontId="14" fillId="0" borderId="9" xfId="17" applyNumberFormat="1" applyFont="1" applyBorder="1" applyAlignment="1">
      <alignment horizontal="center" vertical="center"/>
    </xf>
    <xf numFmtId="0" fontId="20" fillId="0" borderId="0" xfId="0" applyFont="1" applyAlignment="1" applyProtection="1">
      <alignment vertical="top" wrapText="1"/>
      <protection/>
    </xf>
    <xf numFmtId="0" fontId="26" fillId="0" borderId="0" xfId="0" applyFont="1" applyAlignment="1">
      <alignment vertical="top" wrapText="1"/>
    </xf>
  </cellXfs>
  <cellStyles count="33">
    <cellStyle name="Normal" xfId="0"/>
    <cellStyle name="Custom - Opmaakprofiel8" xfId="15"/>
    <cellStyle name="Data   - Opmaakprofiel2" xfId="16"/>
    <cellStyle name="Euro" xfId="17"/>
    <cellStyle name="Followed Hyperlink" xfId="18"/>
    <cellStyle name="Hyperlink" xfId="19"/>
    <cellStyle name="Comma" xfId="20"/>
    <cellStyle name="Comma [0]" xfId="21"/>
    <cellStyle name="Labels - Opmaakprofiel3" xfId="22"/>
    <cellStyle name="Normal - Opmaakprofiel1" xfId="23"/>
    <cellStyle name="Normal - Opmaakprofiel2" xfId="24"/>
    <cellStyle name="Normal - Opmaakprofiel3" xfId="25"/>
    <cellStyle name="Normal - Opmaakprofiel4" xfId="26"/>
    <cellStyle name="Normal - Opmaakprofiel5" xfId="27"/>
    <cellStyle name="Normal - Opmaakprofiel6" xfId="28"/>
    <cellStyle name="Normal - Opmaakprofiel7" xfId="29"/>
    <cellStyle name="Normal - Opmaakprofiel8" xfId="30"/>
    <cellStyle name="Percent" xfId="31"/>
    <cellStyle name="Reset  - Opmaakprofiel7" xfId="32"/>
    <cellStyle name="Standaard_10Nnacalculatieformulier GGZ 2006 versie 060724" xfId="33"/>
    <cellStyle name="Tabelstandaard" xfId="34"/>
    <cellStyle name="Tabelstandaard financieel" xfId="35"/>
    <cellStyle name="Tabelstandaard negatief" xfId="36"/>
    <cellStyle name="Tabelstandaard Totaal" xfId="37"/>
    <cellStyle name="Tabelstandaard Totaal Negatief" xfId="38"/>
    <cellStyle name="Tabelstandaard Totaal_1077029755_GGZ-01c nacalculatieformulier ribw 2003 versie 040217(1)" xfId="39"/>
    <cellStyle name="Tabelstandaard_1077029755_GGZ-01c nacalculatieformulier ribw 2003 versie 040217(1)" xfId="40"/>
    <cellStyle name="Table  - Opmaakprofiel6" xfId="41"/>
    <cellStyle name="Title  - Opmaakprofiel1" xfId="42"/>
    <cellStyle name="TotCol - Opmaakprofiel5" xfId="43"/>
    <cellStyle name="TotRow - Opmaakprofiel4" xfId="44"/>
    <cellStyle name="Currency" xfId="45"/>
    <cellStyle name="Currency [0]" xfId="46"/>
  </cellStyles>
  <dxfs count="4">
    <dxf>
      <font>
        <color rgb="FFFFFFFF"/>
      </font>
      <fill>
        <patternFill>
          <bgColor rgb="FFE2DCD3"/>
        </patternFill>
      </fill>
      <border/>
    </dxf>
    <dxf>
      <font>
        <color auto="1"/>
      </font>
      <fill>
        <patternFill>
          <bgColor rgb="FFE2DCD3"/>
        </patternFill>
      </fill>
      <border/>
    </dxf>
    <dxf>
      <fill>
        <patternFill>
          <bgColor rgb="FFD7DCEF"/>
        </patternFill>
      </fill>
      <border/>
    </dxf>
    <dxf>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E2DCD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7DCEF"/>
      <rgbColor rgb="00FFFFFF"/>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171450</xdr:rowOff>
    </xdr:from>
    <xdr:to>
      <xdr:col>13</xdr:col>
      <xdr:colOff>0</xdr:colOff>
      <xdr:row>40</xdr:row>
      <xdr:rowOff>0</xdr:rowOff>
    </xdr:to>
    <xdr:sp>
      <xdr:nvSpPr>
        <xdr:cNvPr id="1" name="Rectangle 1"/>
        <xdr:cNvSpPr>
          <a:spLocks/>
        </xdr:cNvSpPr>
      </xdr:nvSpPr>
      <xdr:spPr>
        <a:xfrm>
          <a:off x="10496550" y="352425"/>
          <a:ext cx="0" cy="7239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2" name="Group 2"/>
        <xdr:cNvGrpSpPr>
          <a:grpSpLocks/>
        </xdr:cNvGrpSpPr>
      </xdr:nvGrpSpPr>
      <xdr:grpSpPr>
        <a:xfrm>
          <a:off x="10496550" y="7724775"/>
          <a:ext cx="0" cy="0"/>
          <a:chOff x="769" y="35"/>
          <a:chExt cx="110" cy="41"/>
        </a:xfrm>
        <a:solidFill>
          <a:srgbClr val="FFFFFF"/>
        </a:solidFill>
      </xdr:grpSpPr>
      <xdr:sp>
        <xdr:nvSpPr>
          <xdr:cNvPr id="3" name="Rectangle 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 name="Rectangle 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7" name="Rectangle 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8" name="Group 8"/>
        <xdr:cNvGrpSpPr>
          <a:grpSpLocks/>
        </xdr:cNvGrpSpPr>
      </xdr:nvGrpSpPr>
      <xdr:grpSpPr>
        <a:xfrm>
          <a:off x="10496550" y="7724775"/>
          <a:ext cx="0" cy="0"/>
          <a:chOff x="769" y="35"/>
          <a:chExt cx="110" cy="41"/>
        </a:xfrm>
        <a:solidFill>
          <a:srgbClr val="FFFFFF"/>
        </a:solidFill>
      </xdr:grpSpPr>
      <xdr:sp>
        <xdr:nvSpPr>
          <xdr:cNvPr id="9" name="Rectangle 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 name="Rectangle 1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1" name="Picture 1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2" name="Rectangle 1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13" name="Rectangle 1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4" name="Rectangle 1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5" name="Rectangle 1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6" name="Rectangle 1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xdr:row>
      <xdr:rowOff>171450</xdr:rowOff>
    </xdr:from>
    <xdr:to>
      <xdr:col>13</xdr:col>
      <xdr:colOff>0</xdr:colOff>
      <xdr:row>40</xdr:row>
      <xdr:rowOff>0</xdr:rowOff>
    </xdr:to>
    <xdr:sp>
      <xdr:nvSpPr>
        <xdr:cNvPr id="17" name="Rectangle 17"/>
        <xdr:cNvSpPr>
          <a:spLocks/>
        </xdr:cNvSpPr>
      </xdr:nvSpPr>
      <xdr:spPr>
        <a:xfrm>
          <a:off x="10496550" y="352425"/>
          <a:ext cx="0" cy="7239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8" name="Rectangle 18"/>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9" name="Rectangle 1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0" name="Rectangle 2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1" name="Rectangle 2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2" name="Rectangle 2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3" name="Rectangle 2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4" name="Rectangle 2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5" name="Rectangle 2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6" name="Rectangle 2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7" name="Rectangle 2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8" name="Rectangle 28"/>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9" name="Rectangle 2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30" name="Group 30"/>
        <xdr:cNvGrpSpPr>
          <a:grpSpLocks/>
        </xdr:cNvGrpSpPr>
      </xdr:nvGrpSpPr>
      <xdr:grpSpPr>
        <a:xfrm>
          <a:off x="10496550" y="7724775"/>
          <a:ext cx="0" cy="0"/>
          <a:chOff x="769" y="35"/>
          <a:chExt cx="110" cy="41"/>
        </a:xfrm>
        <a:solidFill>
          <a:srgbClr val="FFFFFF"/>
        </a:solidFill>
      </xdr:grpSpPr>
      <xdr:sp>
        <xdr:nvSpPr>
          <xdr:cNvPr id="31" name="Rectangle 31"/>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2" name="Rectangle 32"/>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3" name="Picture 33"/>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4" name="Rectangle 34"/>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35" name="Rectangle 3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36" name="Rectangle 3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37" name="Rectangle 3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38" name="Rectangle 38"/>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39" name="Rectangle 3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0" name="Rectangle 4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1" name="Rectangle 4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2" name="Rectangle 4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3" name="Rectangle 4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4" name="Rectangle 4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5" name="Rectangle 4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6" name="Rectangle 4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7" name="Rectangle 4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8" name="Rectangle 48"/>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9" name="Rectangle 4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0" name="Rectangle 5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1" name="Rectangle 5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2" name="Rectangle 5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3" name="Rectangle 5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4" name="Rectangle 5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55" name="Group 55"/>
        <xdr:cNvGrpSpPr>
          <a:grpSpLocks/>
        </xdr:cNvGrpSpPr>
      </xdr:nvGrpSpPr>
      <xdr:grpSpPr>
        <a:xfrm>
          <a:off x="10496550" y="7724775"/>
          <a:ext cx="0" cy="0"/>
          <a:chOff x="769" y="35"/>
          <a:chExt cx="110" cy="41"/>
        </a:xfrm>
        <a:solidFill>
          <a:srgbClr val="FFFFFF"/>
        </a:solidFill>
      </xdr:grpSpPr>
      <xdr:sp>
        <xdr:nvSpPr>
          <xdr:cNvPr id="56" name="Rectangle 5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7" name="Rectangle 5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8" name="Picture 5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9" name="Rectangle 5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60" name="Rectangle 6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61" name="Group 61"/>
        <xdr:cNvGrpSpPr>
          <a:grpSpLocks/>
        </xdr:cNvGrpSpPr>
      </xdr:nvGrpSpPr>
      <xdr:grpSpPr>
        <a:xfrm>
          <a:off x="10496550" y="7724775"/>
          <a:ext cx="0" cy="0"/>
          <a:chOff x="769" y="35"/>
          <a:chExt cx="110" cy="41"/>
        </a:xfrm>
        <a:solidFill>
          <a:srgbClr val="FFFFFF"/>
        </a:solidFill>
      </xdr:grpSpPr>
      <xdr:sp>
        <xdr:nvSpPr>
          <xdr:cNvPr id="62" name="Rectangle 6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3" name="Rectangle 6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4" name="Picture 6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5" name="Rectangle 6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66" name="Rectangle 6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67" name="Rectangle 6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68" name="Rectangle 68"/>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69" name="Rectangle 6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70" name="Rectangle 7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71" name="Rectangle 7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72" name="Rectangle 7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73" name="Rectangle 7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74" name="Rectangle 7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75" name="Rectangle 7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76" name="Rectangle 7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77" name="Group 77"/>
        <xdr:cNvGrpSpPr>
          <a:grpSpLocks/>
        </xdr:cNvGrpSpPr>
      </xdr:nvGrpSpPr>
      <xdr:grpSpPr>
        <a:xfrm>
          <a:off x="10496550" y="7724775"/>
          <a:ext cx="0" cy="0"/>
          <a:chOff x="769" y="35"/>
          <a:chExt cx="110" cy="41"/>
        </a:xfrm>
        <a:solidFill>
          <a:srgbClr val="FFFFFF"/>
        </a:solidFill>
      </xdr:grpSpPr>
      <xdr:sp>
        <xdr:nvSpPr>
          <xdr:cNvPr id="78" name="Rectangle 7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9" name="Rectangle 7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0" name="Picture 8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1" name="Rectangle 8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82" name="Rectangle 8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83" name="Group 83"/>
        <xdr:cNvGrpSpPr>
          <a:grpSpLocks/>
        </xdr:cNvGrpSpPr>
      </xdr:nvGrpSpPr>
      <xdr:grpSpPr>
        <a:xfrm>
          <a:off x="10496550" y="7724775"/>
          <a:ext cx="0" cy="0"/>
          <a:chOff x="769" y="35"/>
          <a:chExt cx="110" cy="41"/>
        </a:xfrm>
        <a:solidFill>
          <a:srgbClr val="FFFFFF"/>
        </a:solidFill>
      </xdr:grpSpPr>
      <xdr:sp>
        <xdr:nvSpPr>
          <xdr:cNvPr id="84" name="Rectangle 8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5" name="Rectangle 8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6" name="Picture 8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7" name="Rectangle 8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88" name="Rectangle 88"/>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89" name="Rectangle 8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90" name="Rectangle 9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91" name="Rectangle 9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92" name="Rectangle 9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93" name="Rectangle 9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94" name="Rectangle 9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95" name="Rectangle 9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96" name="Rectangle 9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97" name="Rectangle 9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98" name="Group 98"/>
        <xdr:cNvGrpSpPr>
          <a:grpSpLocks/>
        </xdr:cNvGrpSpPr>
      </xdr:nvGrpSpPr>
      <xdr:grpSpPr>
        <a:xfrm>
          <a:off x="10496550" y="7724775"/>
          <a:ext cx="0" cy="0"/>
          <a:chOff x="769" y="35"/>
          <a:chExt cx="110" cy="41"/>
        </a:xfrm>
        <a:solidFill>
          <a:srgbClr val="FFFFFF"/>
        </a:solidFill>
      </xdr:grpSpPr>
      <xdr:sp>
        <xdr:nvSpPr>
          <xdr:cNvPr id="99" name="Rectangle 9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0" name="Rectangle 10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1" name="Picture 10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2" name="Rectangle 10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103" name="Rectangle 10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104" name="Group 104"/>
        <xdr:cNvGrpSpPr>
          <a:grpSpLocks/>
        </xdr:cNvGrpSpPr>
      </xdr:nvGrpSpPr>
      <xdr:grpSpPr>
        <a:xfrm>
          <a:off x="10496550" y="7724775"/>
          <a:ext cx="0" cy="0"/>
          <a:chOff x="769" y="35"/>
          <a:chExt cx="110" cy="41"/>
        </a:xfrm>
        <a:solidFill>
          <a:srgbClr val="FFFFFF"/>
        </a:solidFill>
      </xdr:grpSpPr>
      <xdr:sp>
        <xdr:nvSpPr>
          <xdr:cNvPr id="105" name="Rectangle 10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6" name="Rectangle 10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7" name="Picture 10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8" name="Rectangle 10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109" name="Rectangle 10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10" name="Rectangle 11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11" name="Rectangle 11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12" name="Rectangle 11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13" name="Rectangle 11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14" name="Rectangle 11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15" name="Rectangle 11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16" name="Rectangle 11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17" name="Rectangle 11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118" name="Group 118"/>
        <xdr:cNvGrpSpPr>
          <a:grpSpLocks/>
        </xdr:cNvGrpSpPr>
      </xdr:nvGrpSpPr>
      <xdr:grpSpPr>
        <a:xfrm>
          <a:off x="10496550" y="7724775"/>
          <a:ext cx="0" cy="0"/>
          <a:chOff x="769" y="35"/>
          <a:chExt cx="110" cy="41"/>
        </a:xfrm>
        <a:solidFill>
          <a:srgbClr val="FFFFFF"/>
        </a:solidFill>
      </xdr:grpSpPr>
      <xdr:sp>
        <xdr:nvSpPr>
          <xdr:cNvPr id="119" name="Rectangle 11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20" name="Rectangle 12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21" name="Picture 12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22" name="Rectangle 12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123" name="Rectangle 12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124" name="Group 124"/>
        <xdr:cNvGrpSpPr>
          <a:grpSpLocks/>
        </xdr:cNvGrpSpPr>
      </xdr:nvGrpSpPr>
      <xdr:grpSpPr>
        <a:xfrm>
          <a:off x="10496550" y="7724775"/>
          <a:ext cx="0" cy="0"/>
          <a:chOff x="769" y="35"/>
          <a:chExt cx="110" cy="41"/>
        </a:xfrm>
        <a:solidFill>
          <a:srgbClr val="FFFFFF"/>
        </a:solidFill>
      </xdr:grpSpPr>
      <xdr:sp>
        <xdr:nvSpPr>
          <xdr:cNvPr id="125" name="Rectangle 12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26" name="Rectangle 12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27" name="Picture 12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28" name="Rectangle 12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129" name="Rectangle 12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30" name="Rectangle 13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31" name="Rectangle 13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32" name="Rectangle 13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33" name="Rectangle 13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34" name="Rectangle 13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35" name="Rectangle 13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36" name="Rectangle 13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37" name="Rectangle 13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138" name="Group 138"/>
        <xdr:cNvGrpSpPr>
          <a:grpSpLocks/>
        </xdr:cNvGrpSpPr>
      </xdr:nvGrpSpPr>
      <xdr:grpSpPr>
        <a:xfrm>
          <a:off x="10496550" y="7724775"/>
          <a:ext cx="0" cy="0"/>
          <a:chOff x="769" y="35"/>
          <a:chExt cx="110" cy="41"/>
        </a:xfrm>
        <a:solidFill>
          <a:srgbClr val="FFFFFF"/>
        </a:solidFill>
      </xdr:grpSpPr>
      <xdr:sp>
        <xdr:nvSpPr>
          <xdr:cNvPr id="139" name="Rectangle 13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40" name="Rectangle 14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1" name="Picture 14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42" name="Rectangle 14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143" name="Rectangle 14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144" name="Group 144"/>
        <xdr:cNvGrpSpPr>
          <a:grpSpLocks/>
        </xdr:cNvGrpSpPr>
      </xdr:nvGrpSpPr>
      <xdr:grpSpPr>
        <a:xfrm>
          <a:off x="10496550" y="7724775"/>
          <a:ext cx="0" cy="0"/>
          <a:chOff x="769" y="35"/>
          <a:chExt cx="110" cy="41"/>
        </a:xfrm>
        <a:solidFill>
          <a:srgbClr val="FFFFFF"/>
        </a:solidFill>
      </xdr:grpSpPr>
      <xdr:sp>
        <xdr:nvSpPr>
          <xdr:cNvPr id="145" name="Rectangle 14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46" name="Rectangle 14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7" name="Picture 14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48" name="Rectangle 14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149" name="Rectangle 14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50" name="Rectangle 15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51" name="Rectangle 15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52" name="Rectangle 15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53" name="Rectangle 15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54" name="Rectangle 15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55" name="Rectangle 15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56" name="Rectangle 15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57" name="Rectangle 15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158" name="Group 158"/>
        <xdr:cNvGrpSpPr>
          <a:grpSpLocks/>
        </xdr:cNvGrpSpPr>
      </xdr:nvGrpSpPr>
      <xdr:grpSpPr>
        <a:xfrm>
          <a:off x="10496550" y="7724775"/>
          <a:ext cx="0" cy="0"/>
          <a:chOff x="769" y="35"/>
          <a:chExt cx="110" cy="41"/>
        </a:xfrm>
        <a:solidFill>
          <a:srgbClr val="FFFFFF"/>
        </a:solidFill>
      </xdr:grpSpPr>
      <xdr:sp>
        <xdr:nvSpPr>
          <xdr:cNvPr id="159" name="Rectangle 15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60" name="Rectangle 16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61" name="Picture 16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62" name="Rectangle 16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163" name="Rectangle 16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164" name="Group 164"/>
        <xdr:cNvGrpSpPr>
          <a:grpSpLocks/>
        </xdr:cNvGrpSpPr>
      </xdr:nvGrpSpPr>
      <xdr:grpSpPr>
        <a:xfrm>
          <a:off x="10496550" y="7724775"/>
          <a:ext cx="0" cy="0"/>
          <a:chOff x="769" y="35"/>
          <a:chExt cx="110" cy="41"/>
        </a:xfrm>
        <a:solidFill>
          <a:srgbClr val="FFFFFF"/>
        </a:solidFill>
      </xdr:grpSpPr>
      <xdr:sp>
        <xdr:nvSpPr>
          <xdr:cNvPr id="165" name="Rectangle 16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66" name="Rectangle 16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67" name="Picture 16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68" name="Rectangle 16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169" name="Rectangle 16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70" name="Rectangle 17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71" name="Rectangle 17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72" name="Rectangle 17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73" name="Rectangle 17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74" name="Rectangle 17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75" name="Rectangle 17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76" name="Rectangle 17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77" name="Rectangle 17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78" name="Rectangle 178"/>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79" name="Rectangle 17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80" name="Rectangle 18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81" name="Rectangle 18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82" name="Rectangle 18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83" name="Rectangle 18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84" name="Rectangle 18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85" name="Rectangle 18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186" name="Group 186"/>
        <xdr:cNvGrpSpPr>
          <a:grpSpLocks/>
        </xdr:cNvGrpSpPr>
      </xdr:nvGrpSpPr>
      <xdr:grpSpPr>
        <a:xfrm>
          <a:off x="10496550" y="7591425"/>
          <a:ext cx="0" cy="0"/>
          <a:chOff x="769" y="35"/>
          <a:chExt cx="110" cy="41"/>
        </a:xfrm>
        <a:solidFill>
          <a:srgbClr val="FFFFFF"/>
        </a:solidFill>
      </xdr:grpSpPr>
      <xdr:sp>
        <xdr:nvSpPr>
          <xdr:cNvPr id="187" name="Rectangle 18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88" name="Rectangle 18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89" name="Picture 18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90" name="Rectangle 19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191" name="Rectangle 19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192" name="Group 192"/>
        <xdr:cNvGrpSpPr>
          <a:grpSpLocks/>
        </xdr:cNvGrpSpPr>
      </xdr:nvGrpSpPr>
      <xdr:grpSpPr>
        <a:xfrm>
          <a:off x="10496550" y="7591425"/>
          <a:ext cx="0" cy="0"/>
          <a:chOff x="769" y="35"/>
          <a:chExt cx="110" cy="41"/>
        </a:xfrm>
        <a:solidFill>
          <a:srgbClr val="FFFFFF"/>
        </a:solidFill>
      </xdr:grpSpPr>
      <xdr:sp>
        <xdr:nvSpPr>
          <xdr:cNvPr id="193" name="Rectangle 19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94" name="Rectangle 19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5" name="Picture 19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96" name="Rectangle 19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197" name="Rectangle 197"/>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198" name="Rectangle 198"/>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199" name="Rectangle 199"/>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00" name="Rectangle 200"/>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01" name="Rectangle 20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02" name="Rectangle 202"/>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03" name="Rectangle 203"/>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04" name="Rectangle 204"/>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05" name="Rectangle 205"/>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06" name="Rectangle 20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07" name="Rectangle 20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208" name="Group 208"/>
        <xdr:cNvGrpSpPr>
          <a:grpSpLocks/>
        </xdr:cNvGrpSpPr>
      </xdr:nvGrpSpPr>
      <xdr:grpSpPr>
        <a:xfrm>
          <a:off x="10496550" y="7724775"/>
          <a:ext cx="0" cy="0"/>
          <a:chOff x="769" y="35"/>
          <a:chExt cx="110" cy="41"/>
        </a:xfrm>
        <a:solidFill>
          <a:srgbClr val="FFFFFF"/>
        </a:solidFill>
      </xdr:grpSpPr>
      <xdr:sp>
        <xdr:nvSpPr>
          <xdr:cNvPr id="209" name="Rectangle 20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10" name="Rectangle 21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11" name="Picture 21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12" name="Rectangle 21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213" name="Rectangle 21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14" name="Rectangle 21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15" name="Rectangle 21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16" name="Rectangle 21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17" name="Rectangle 21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18" name="Rectangle 218"/>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19" name="Rectangle 21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20" name="Rectangle 22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21" name="Rectangle 22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222" name="Group 222"/>
        <xdr:cNvGrpSpPr>
          <a:grpSpLocks/>
        </xdr:cNvGrpSpPr>
      </xdr:nvGrpSpPr>
      <xdr:grpSpPr>
        <a:xfrm>
          <a:off x="10496550" y="7591425"/>
          <a:ext cx="0" cy="0"/>
          <a:chOff x="769" y="35"/>
          <a:chExt cx="110" cy="41"/>
        </a:xfrm>
        <a:solidFill>
          <a:srgbClr val="FFFFFF"/>
        </a:solidFill>
      </xdr:grpSpPr>
      <xdr:sp>
        <xdr:nvSpPr>
          <xdr:cNvPr id="223" name="Rectangle 22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24" name="Rectangle 22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25" name="Picture 22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26" name="Rectangle 22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227" name="Rectangle 227"/>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228" name="Group 228"/>
        <xdr:cNvGrpSpPr>
          <a:grpSpLocks/>
        </xdr:cNvGrpSpPr>
      </xdr:nvGrpSpPr>
      <xdr:grpSpPr>
        <a:xfrm>
          <a:off x="10496550" y="7591425"/>
          <a:ext cx="0" cy="0"/>
          <a:chOff x="769" y="35"/>
          <a:chExt cx="110" cy="41"/>
        </a:xfrm>
        <a:solidFill>
          <a:srgbClr val="FFFFFF"/>
        </a:solidFill>
      </xdr:grpSpPr>
      <xdr:sp>
        <xdr:nvSpPr>
          <xdr:cNvPr id="229" name="Rectangle 22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30" name="Rectangle 23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31" name="Picture 23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32" name="Rectangle 23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233" name="Rectangle 233"/>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34" name="Rectangle 234"/>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35" name="Rectangle 235"/>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36" name="Rectangle 236"/>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37" name="Rectangle 237"/>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38" name="Rectangle 238"/>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39" name="Rectangle 239"/>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40" name="Rectangle 240"/>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41" name="Rectangle 24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42" name="Rectangle 24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43" name="Rectangle 24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244" name="Group 244"/>
        <xdr:cNvGrpSpPr>
          <a:grpSpLocks/>
        </xdr:cNvGrpSpPr>
      </xdr:nvGrpSpPr>
      <xdr:grpSpPr>
        <a:xfrm>
          <a:off x="10496550" y="7724775"/>
          <a:ext cx="0" cy="0"/>
          <a:chOff x="769" y="35"/>
          <a:chExt cx="110" cy="41"/>
        </a:xfrm>
        <a:solidFill>
          <a:srgbClr val="FFFFFF"/>
        </a:solidFill>
      </xdr:grpSpPr>
      <xdr:sp>
        <xdr:nvSpPr>
          <xdr:cNvPr id="245" name="Rectangle 24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46" name="Rectangle 24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47" name="Picture 24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48" name="Rectangle 24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249" name="Rectangle 24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50" name="Rectangle 25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51" name="Rectangle 25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52" name="Rectangle 25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53" name="Rectangle 25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54" name="Rectangle 25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55" name="Rectangle 25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56" name="Rectangle 25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57" name="Rectangle 25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258" name="Group 258"/>
        <xdr:cNvGrpSpPr>
          <a:grpSpLocks/>
        </xdr:cNvGrpSpPr>
      </xdr:nvGrpSpPr>
      <xdr:grpSpPr>
        <a:xfrm>
          <a:off x="10496550" y="7591425"/>
          <a:ext cx="0" cy="0"/>
          <a:chOff x="769" y="35"/>
          <a:chExt cx="110" cy="41"/>
        </a:xfrm>
        <a:solidFill>
          <a:srgbClr val="FFFFFF"/>
        </a:solidFill>
      </xdr:grpSpPr>
      <xdr:sp>
        <xdr:nvSpPr>
          <xdr:cNvPr id="259" name="Rectangle 25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60" name="Rectangle 26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61" name="Picture 26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62" name="Rectangle 26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263" name="Rectangle 263"/>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264" name="Group 264"/>
        <xdr:cNvGrpSpPr>
          <a:grpSpLocks/>
        </xdr:cNvGrpSpPr>
      </xdr:nvGrpSpPr>
      <xdr:grpSpPr>
        <a:xfrm>
          <a:off x="10496550" y="7591425"/>
          <a:ext cx="0" cy="0"/>
          <a:chOff x="769" y="35"/>
          <a:chExt cx="110" cy="41"/>
        </a:xfrm>
        <a:solidFill>
          <a:srgbClr val="FFFFFF"/>
        </a:solidFill>
      </xdr:grpSpPr>
      <xdr:sp>
        <xdr:nvSpPr>
          <xdr:cNvPr id="265" name="Rectangle 26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66" name="Rectangle 26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67" name="Picture 26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68" name="Rectangle 26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269" name="Rectangle 269"/>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70" name="Rectangle 270"/>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71" name="Rectangle 27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72" name="Rectangle 272"/>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73" name="Rectangle 273"/>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74" name="Rectangle 274"/>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75" name="Rectangle 275"/>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76" name="Rectangle 276"/>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77" name="Rectangle 277"/>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278" name="Group 278"/>
        <xdr:cNvGrpSpPr>
          <a:grpSpLocks/>
        </xdr:cNvGrpSpPr>
      </xdr:nvGrpSpPr>
      <xdr:grpSpPr>
        <a:xfrm>
          <a:off x="10496550" y="7591425"/>
          <a:ext cx="0" cy="0"/>
          <a:chOff x="769" y="35"/>
          <a:chExt cx="110" cy="41"/>
        </a:xfrm>
        <a:solidFill>
          <a:srgbClr val="FFFFFF"/>
        </a:solidFill>
      </xdr:grpSpPr>
      <xdr:sp>
        <xdr:nvSpPr>
          <xdr:cNvPr id="279" name="Rectangle 27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80" name="Rectangle 28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81" name="Picture 28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82" name="Rectangle 28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283" name="Rectangle 283"/>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284" name="Group 284"/>
        <xdr:cNvGrpSpPr>
          <a:grpSpLocks/>
        </xdr:cNvGrpSpPr>
      </xdr:nvGrpSpPr>
      <xdr:grpSpPr>
        <a:xfrm>
          <a:off x="10496550" y="7591425"/>
          <a:ext cx="0" cy="0"/>
          <a:chOff x="769" y="35"/>
          <a:chExt cx="110" cy="41"/>
        </a:xfrm>
        <a:solidFill>
          <a:srgbClr val="FFFFFF"/>
        </a:solidFill>
      </xdr:grpSpPr>
      <xdr:sp>
        <xdr:nvSpPr>
          <xdr:cNvPr id="285" name="Rectangle 28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86" name="Rectangle 28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87" name="Picture 28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88" name="Rectangle 28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289" name="Rectangle 289"/>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90" name="Rectangle 290"/>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91" name="Rectangle 29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92" name="Rectangle 292"/>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93" name="Rectangle 293"/>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94" name="Rectangle 294"/>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95" name="Rectangle 295"/>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96" name="Rectangle 296"/>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97" name="Rectangle 297"/>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298" name="Group 298"/>
        <xdr:cNvGrpSpPr>
          <a:grpSpLocks/>
        </xdr:cNvGrpSpPr>
      </xdr:nvGrpSpPr>
      <xdr:grpSpPr>
        <a:xfrm>
          <a:off x="10496550" y="7591425"/>
          <a:ext cx="0" cy="0"/>
          <a:chOff x="769" y="35"/>
          <a:chExt cx="110" cy="41"/>
        </a:xfrm>
        <a:solidFill>
          <a:srgbClr val="FFFFFF"/>
        </a:solidFill>
      </xdr:grpSpPr>
      <xdr:sp>
        <xdr:nvSpPr>
          <xdr:cNvPr id="299" name="Rectangle 29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00" name="Rectangle 30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01" name="Picture 30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02" name="Rectangle 30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303" name="Rectangle 303"/>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304" name="Group 304"/>
        <xdr:cNvGrpSpPr>
          <a:grpSpLocks/>
        </xdr:cNvGrpSpPr>
      </xdr:nvGrpSpPr>
      <xdr:grpSpPr>
        <a:xfrm>
          <a:off x="10496550" y="7591425"/>
          <a:ext cx="0" cy="0"/>
          <a:chOff x="769" y="35"/>
          <a:chExt cx="110" cy="41"/>
        </a:xfrm>
        <a:solidFill>
          <a:srgbClr val="FFFFFF"/>
        </a:solidFill>
      </xdr:grpSpPr>
      <xdr:sp>
        <xdr:nvSpPr>
          <xdr:cNvPr id="305" name="Rectangle 30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06" name="Rectangle 30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07" name="Picture 30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08" name="Rectangle 30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309" name="Rectangle 309"/>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10" name="Rectangle 310"/>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11" name="Rectangle 31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12" name="Rectangle 312"/>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13" name="Rectangle 313"/>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14" name="Rectangle 314"/>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15" name="Rectangle 315"/>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16" name="Rectangle 316"/>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17" name="Rectangle 317"/>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318" name="Group 318"/>
        <xdr:cNvGrpSpPr>
          <a:grpSpLocks/>
        </xdr:cNvGrpSpPr>
      </xdr:nvGrpSpPr>
      <xdr:grpSpPr>
        <a:xfrm>
          <a:off x="10496550" y="7591425"/>
          <a:ext cx="0" cy="0"/>
          <a:chOff x="769" y="35"/>
          <a:chExt cx="110" cy="41"/>
        </a:xfrm>
        <a:solidFill>
          <a:srgbClr val="FFFFFF"/>
        </a:solidFill>
      </xdr:grpSpPr>
      <xdr:sp>
        <xdr:nvSpPr>
          <xdr:cNvPr id="319" name="Rectangle 31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20" name="Rectangle 32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21" name="Picture 32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22" name="Rectangle 32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323" name="Rectangle 323"/>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324" name="Group 324"/>
        <xdr:cNvGrpSpPr>
          <a:grpSpLocks/>
        </xdr:cNvGrpSpPr>
      </xdr:nvGrpSpPr>
      <xdr:grpSpPr>
        <a:xfrm>
          <a:off x="10496550" y="7591425"/>
          <a:ext cx="0" cy="0"/>
          <a:chOff x="769" y="35"/>
          <a:chExt cx="110" cy="41"/>
        </a:xfrm>
        <a:solidFill>
          <a:srgbClr val="FFFFFF"/>
        </a:solidFill>
      </xdr:grpSpPr>
      <xdr:sp>
        <xdr:nvSpPr>
          <xdr:cNvPr id="325" name="Rectangle 32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26" name="Rectangle 32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27" name="Picture 32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28" name="Rectangle 32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329" name="Rectangle 329"/>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30" name="Rectangle 330"/>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31" name="Rectangle 33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32" name="Rectangle 332"/>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33" name="Rectangle 333"/>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34" name="Rectangle 334"/>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35" name="Rectangle 335"/>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36" name="Rectangle 336"/>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37" name="Rectangle 337"/>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38" name="Rectangle 338"/>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39" name="Rectangle 339"/>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40" name="Rectangle 340"/>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41" name="Rectangle 34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342" name="Rectangle 34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343" name="Rectangle 34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344" name="Rectangle 34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345" name="Rectangle 34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346" name="Group 346"/>
        <xdr:cNvGrpSpPr>
          <a:grpSpLocks/>
        </xdr:cNvGrpSpPr>
      </xdr:nvGrpSpPr>
      <xdr:grpSpPr>
        <a:xfrm>
          <a:off x="10496550" y="7591425"/>
          <a:ext cx="0" cy="0"/>
          <a:chOff x="769" y="35"/>
          <a:chExt cx="110" cy="41"/>
        </a:xfrm>
        <a:solidFill>
          <a:srgbClr val="FFFFFF"/>
        </a:solidFill>
      </xdr:grpSpPr>
      <xdr:sp>
        <xdr:nvSpPr>
          <xdr:cNvPr id="347" name="Rectangle 34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48" name="Rectangle 34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49" name="Picture 34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50" name="Rectangle 35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351" name="Rectangle 35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352" name="Group 352"/>
        <xdr:cNvGrpSpPr>
          <a:grpSpLocks/>
        </xdr:cNvGrpSpPr>
      </xdr:nvGrpSpPr>
      <xdr:grpSpPr>
        <a:xfrm>
          <a:off x="10496550" y="7591425"/>
          <a:ext cx="0" cy="0"/>
          <a:chOff x="769" y="35"/>
          <a:chExt cx="110" cy="41"/>
        </a:xfrm>
        <a:solidFill>
          <a:srgbClr val="FFFFFF"/>
        </a:solidFill>
      </xdr:grpSpPr>
      <xdr:sp>
        <xdr:nvSpPr>
          <xdr:cNvPr id="353" name="Rectangle 35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54" name="Rectangle 35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55" name="Picture 35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56" name="Rectangle 35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357" name="Rectangle 357"/>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58" name="Rectangle 358"/>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59" name="Rectangle 359"/>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60" name="Rectangle 360"/>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61" name="Rectangle 36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62" name="Rectangle 362"/>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63" name="Rectangle 363"/>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64" name="Rectangle 364"/>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65" name="Rectangle 365"/>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366" name="Group 366"/>
        <xdr:cNvGrpSpPr>
          <a:grpSpLocks/>
        </xdr:cNvGrpSpPr>
      </xdr:nvGrpSpPr>
      <xdr:grpSpPr>
        <a:xfrm>
          <a:off x="10496550" y="7591425"/>
          <a:ext cx="0" cy="0"/>
          <a:chOff x="769" y="35"/>
          <a:chExt cx="110" cy="41"/>
        </a:xfrm>
        <a:solidFill>
          <a:srgbClr val="FFFFFF"/>
        </a:solidFill>
      </xdr:grpSpPr>
      <xdr:sp>
        <xdr:nvSpPr>
          <xdr:cNvPr id="367" name="Rectangle 36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68" name="Rectangle 36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69" name="Picture 36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70" name="Rectangle 37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371" name="Rectangle 37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372" name="Group 372"/>
        <xdr:cNvGrpSpPr>
          <a:grpSpLocks/>
        </xdr:cNvGrpSpPr>
      </xdr:nvGrpSpPr>
      <xdr:grpSpPr>
        <a:xfrm>
          <a:off x="10496550" y="7591425"/>
          <a:ext cx="0" cy="0"/>
          <a:chOff x="769" y="35"/>
          <a:chExt cx="110" cy="41"/>
        </a:xfrm>
        <a:solidFill>
          <a:srgbClr val="FFFFFF"/>
        </a:solidFill>
      </xdr:grpSpPr>
      <xdr:sp>
        <xdr:nvSpPr>
          <xdr:cNvPr id="373" name="Rectangle 37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74" name="Rectangle 37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75" name="Picture 37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76" name="Rectangle 37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377" name="Rectangle 377"/>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78" name="Rectangle 378"/>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79" name="Rectangle 379"/>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80" name="Rectangle 380"/>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81" name="Rectangle 38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82" name="Rectangle 382"/>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83" name="Rectangle 383"/>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84" name="Rectangle 384"/>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85" name="Rectangle 385"/>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386" name="Group 386"/>
        <xdr:cNvGrpSpPr>
          <a:grpSpLocks/>
        </xdr:cNvGrpSpPr>
      </xdr:nvGrpSpPr>
      <xdr:grpSpPr>
        <a:xfrm>
          <a:off x="10496550" y="7591425"/>
          <a:ext cx="0" cy="0"/>
          <a:chOff x="769" y="35"/>
          <a:chExt cx="110" cy="41"/>
        </a:xfrm>
        <a:solidFill>
          <a:srgbClr val="FFFFFF"/>
        </a:solidFill>
      </xdr:grpSpPr>
      <xdr:sp>
        <xdr:nvSpPr>
          <xdr:cNvPr id="387" name="Rectangle 38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88" name="Rectangle 38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89" name="Picture 38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90" name="Rectangle 39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391" name="Rectangle 39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392" name="Group 392"/>
        <xdr:cNvGrpSpPr>
          <a:grpSpLocks/>
        </xdr:cNvGrpSpPr>
      </xdr:nvGrpSpPr>
      <xdr:grpSpPr>
        <a:xfrm>
          <a:off x="10496550" y="7591425"/>
          <a:ext cx="0" cy="0"/>
          <a:chOff x="769" y="35"/>
          <a:chExt cx="110" cy="41"/>
        </a:xfrm>
        <a:solidFill>
          <a:srgbClr val="FFFFFF"/>
        </a:solidFill>
      </xdr:grpSpPr>
      <xdr:sp>
        <xdr:nvSpPr>
          <xdr:cNvPr id="393" name="Rectangle 39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94" name="Rectangle 39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95" name="Picture 39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96" name="Rectangle 39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397" name="Rectangle 397"/>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98" name="Rectangle 398"/>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99" name="Rectangle 399"/>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00" name="Rectangle 400"/>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01" name="Rectangle 40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02" name="Rectangle 402"/>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03" name="Rectangle 403"/>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04" name="Rectangle 404"/>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05" name="Rectangle 405"/>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406" name="Group 406"/>
        <xdr:cNvGrpSpPr>
          <a:grpSpLocks/>
        </xdr:cNvGrpSpPr>
      </xdr:nvGrpSpPr>
      <xdr:grpSpPr>
        <a:xfrm>
          <a:off x="10496550" y="7591425"/>
          <a:ext cx="0" cy="0"/>
          <a:chOff x="769" y="35"/>
          <a:chExt cx="110" cy="41"/>
        </a:xfrm>
        <a:solidFill>
          <a:srgbClr val="FFFFFF"/>
        </a:solidFill>
      </xdr:grpSpPr>
      <xdr:sp>
        <xdr:nvSpPr>
          <xdr:cNvPr id="407" name="Rectangle 40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08" name="Rectangle 40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09" name="Picture 40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10" name="Rectangle 4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411" name="Rectangle 41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412" name="Group 412"/>
        <xdr:cNvGrpSpPr>
          <a:grpSpLocks/>
        </xdr:cNvGrpSpPr>
      </xdr:nvGrpSpPr>
      <xdr:grpSpPr>
        <a:xfrm>
          <a:off x="10496550" y="7591425"/>
          <a:ext cx="0" cy="0"/>
          <a:chOff x="769" y="35"/>
          <a:chExt cx="110" cy="41"/>
        </a:xfrm>
        <a:solidFill>
          <a:srgbClr val="FFFFFF"/>
        </a:solidFill>
      </xdr:grpSpPr>
      <xdr:sp>
        <xdr:nvSpPr>
          <xdr:cNvPr id="413" name="Rectangle 41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14" name="Rectangle 41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15" name="Picture 41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16" name="Rectangle 41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417" name="Rectangle 417"/>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18" name="Rectangle 418"/>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19" name="Rectangle 419"/>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20" name="Rectangle 420"/>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21" name="Rectangle 42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22" name="Rectangle 422"/>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23" name="Rectangle 423"/>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24" name="Rectangle 424"/>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25" name="Rectangle 425"/>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426" name="Group 426"/>
        <xdr:cNvGrpSpPr>
          <a:grpSpLocks/>
        </xdr:cNvGrpSpPr>
      </xdr:nvGrpSpPr>
      <xdr:grpSpPr>
        <a:xfrm>
          <a:off x="10496550" y="7591425"/>
          <a:ext cx="0" cy="0"/>
          <a:chOff x="769" y="35"/>
          <a:chExt cx="110" cy="41"/>
        </a:xfrm>
        <a:solidFill>
          <a:srgbClr val="FFFFFF"/>
        </a:solidFill>
      </xdr:grpSpPr>
      <xdr:sp>
        <xdr:nvSpPr>
          <xdr:cNvPr id="427" name="Rectangle 42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28" name="Rectangle 42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29" name="Picture 42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30" name="Rectangle 43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431" name="Rectangle 43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432" name="Group 432"/>
        <xdr:cNvGrpSpPr>
          <a:grpSpLocks/>
        </xdr:cNvGrpSpPr>
      </xdr:nvGrpSpPr>
      <xdr:grpSpPr>
        <a:xfrm>
          <a:off x="10496550" y="7591425"/>
          <a:ext cx="0" cy="0"/>
          <a:chOff x="769" y="35"/>
          <a:chExt cx="110" cy="41"/>
        </a:xfrm>
        <a:solidFill>
          <a:srgbClr val="FFFFFF"/>
        </a:solidFill>
      </xdr:grpSpPr>
      <xdr:sp>
        <xdr:nvSpPr>
          <xdr:cNvPr id="433" name="Rectangle 43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34" name="Rectangle 43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35" name="Picture 43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36" name="Rectangle 43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437" name="Rectangle 437"/>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38" name="Rectangle 438"/>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39" name="Rectangle 439"/>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40" name="Rectangle 440"/>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41" name="Rectangle 44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42" name="Rectangle 442"/>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43" name="Rectangle 443"/>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44" name="Rectangle 444"/>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45" name="Rectangle 445"/>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446" name="Group 446"/>
        <xdr:cNvGrpSpPr>
          <a:grpSpLocks/>
        </xdr:cNvGrpSpPr>
      </xdr:nvGrpSpPr>
      <xdr:grpSpPr>
        <a:xfrm>
          <a:off x="10496550" y="7591425"/>
          <a:ext cx="0" cy="0"/>
          <a:chOff x="769" y="35"/>
          <a:chExt cx="110" cy="41"/>
        </a:xfrm>
        <a:solidFill>
          <a:srgbClr val="FFFFFF"/>
        </a:solidFill>
      </xdr:grpSpPr>
      <xdr:sp>
        <xdr:nvSpPr>
          <xdr:cNvPr id="447" name="Rectangle 44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48" name="Rectangle 44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49" name="Picture 44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50" name="Rectangle 45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451" name="Rectangle 45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452" name="Group 452"/>
        <xdr:cNvGrpSpPr>
          <a:grpSpLocks/>
        </xdr:cNvGrpSpPr>
      </xdr:nvGrpSpPr>
      <xdr:grpSpPr>
        <a:xfrm>
          <a:off x="10496550" y="7591425"/>
          <a:ext cx="0" cy="0"/>
          <a:chOff x="769" y="35"/>
          <a:chExt cx="110" cy="41"/>
        </a:xfrm>
        <a:solidFill>
          <a:srgbClr val="FFFFFF"/>
        </a:solidFill>
      </xdr:grpSpPr>
      <xdr:sp>
        <xdr:nvSpPr>
          <xdr:cNvPr id="453" name="Rectangle 45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54" name="Rectangle 45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55" name="Picture 45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56" name="Rectangle 45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457" name="Rectangle 457"/>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58" name="Rectangle 458"/>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59" name="Rectangle 459"/>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60" name="Rectangle 460"/>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61" name="Rectangle 46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62" name="Rectangle 462"/>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63" name="Rectangle 463"/>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64" name="Rectangle 464"/>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65" name="Rectangle 465"/>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66" name="Rectangle 466"/>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67" name="Rectangle 467"/>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68" name="Rectangle 468"/>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69" name="Rectangle 469"/>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70" name="Rectangle 47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71" name="Rectangle 47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72" name="Rectangle 47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73" name="Rectangle 47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74" name="Rectangle 47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75" name="Rectangle 47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76" name="Rectangle 47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77" name="Rectangle 47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78" name="Rectangle 478"/>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79" name="Rectangle 47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80" name="Rectangle 48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81" name="Rectangle 48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82" name="Rectangle 48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83" name="Rectangle 48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484" name="Group 484"/>
        <xdr:cNvGrpSpPr>
          <a:grpSpLocks/>
        </xdr:cNvGrpSpPr>
      </xdr:nvGrpSpPr>
      <xdr:grpSpPr>
        <a:xfrm>
          <a:off x="10496550" y="7724775"/>
          <a:ext cx="0" cy="0"/>
          <a:chOff x="769" y="35"/>
          <a:chExt cx="110" cy="41"/>
        </a:xfrm>
        <a:solidFill>
          <a:srgbClr val="FFFFFF"/>
        </a:solidFill>
      </xdr:grpSpPr>
      <xdr:sp>
        <xdr:nvSpPr>
          <xdr:cNvPr id="485" name="Rectangle 48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86" name="Rectangle 48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87" name="Picture 48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88" name="Rectangle 48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489" name="Rectangle 48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90" name="Rectangle 49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91" name="Rectangle 49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92" name="Rectangle 49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93" name="Rectangle 49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94" name="Rectangle 49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95" name="Rectangle 49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96" name="Rectangle 49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97" name="Rectangle 49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98" name="Rectangle 498"/>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99" name="Rectangle 49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500" name="Group 500"/>
        <xdr:cNvGrpSpPr>
          <a:grpSpLocks/>
        </xdr:cNvGrpSpPr>
      </xdr:nvGrpSpPr>
      <xdr:grpSpPr>
        <a:xfrm>
          <a:off x="10496550" y="7724775"/>
          <a:ext cx="0" cy="0"/>
          <a:chOff x="769" y="35"/>
          <a:chExt cx="110" cy="41"/>
        </a:xfrm>
        <a:solidFill>
          <a:srgbClr val="FFFFFF"/>
        </a:solidFill>
      </xdr:grpSpPr>
      <xdr:sp>
        <xdr:nvSpPr>
          <xdr:cNvPr id="501" name="Rectangle 501"/>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02" name="Rectangle 502"/>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03" name="Picture 503"/>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04" name="Rectangle 504"/>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505" name="Rectangle 50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06" name="Rectangle 50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07" name="Rectangle 50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08" name="Rectangle 508"/>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09" name="Rectangle 50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10" name="Rectangle 51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11" name="Rectangle 51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12" name="Rectangle 51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13" name="Rectangle 51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14" name="Rectangle 51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15" name="Rectangle 51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16" name="Rectangle 51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17" name="Rectangle 51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18" name="Rectangle 518"/>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19" name="Rectangle 51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20" name="Rectangle 52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21" name="Rectangle 52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22" name="Rectangle 52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23" name="Rectangle 52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24" name="Rectangle 52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25" name="Rectangle 52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26" name="Rectangle 52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27" name="Rectangle 52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28" name="Rectangle 528"/>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29" name="Rectangle 52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30" name="Rectangle 53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31" name="Rectangle 53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32" name="Rectangle 53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33" name="Rectangle 53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34" name="Rectangle 53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35" name="Rectangle 53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36" name="Rectangle 53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37" name="Rectangle 53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38" name="Rectangle 538"/>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39" name="Rectangle 53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40" name="Rectangle 54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41" name="Rectangle 54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42" name="Rectangle 54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43" name="Rectangle 54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44" name="Rectangle 54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45" name="Rectangle 54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46" name="Rectangle 54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47" name="Rectangle 54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48" name="Rectangle 548"/>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49" name="Rectangle 54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50" name="Rectangle 55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51" name="Rectangle 55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0</xdr:rowOff>
    </xdr:from>
    <xdr:to>
      <xdr:col>2</xdr:col>
      <xdr:colOff>180975</xdr:colOff>
      <xdr:row>16</xdr:row>
      <xdr:rowOff>0</xdr:rowOff>
    </xdr:to>
    <xdr:sp>
      <xdr:nvSpPr>
        <xdr:cNvPr id="552" name="Rectangle 554"/>
        <xdr:cNvSpPr>
          <a:spLocks/>
        </xdr:cNvSpPr>
      </xdr:nvSpPr>
      <xdr:spPr>
        <a:xfrm>
          <a:off x="1228725" y="300037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0</xdr:rowOff>
    </xdr:from>
    <xdr:to>
      <xdr:col>2</xdr:col>
      <xdr:colOff>180975</xdr:colOff>
      <xdr:row>16</xdr:row>
      <xdr:rowOff>0</xdr:rowOff>
    </xdr:to>
    <xdr:sp>
      <xdr:nvSpPr>
        <xdr:cNvPr id="553" name="Rectangle 555"/>
        <xdr:cNvSpPr>
          <a:spLocks/>
        </xdr:cNvSpPr>
      </xdr:nvSpPr>
      <xdr:spPr>
        <a:xfrm>
          <a:off x="1228725" y="300037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0</xdr:rowOff>
    </xdr:from>
    <xdr:to>
      <xdr:col>2</xdr:col>
      <xdr:colOff>180975</xdr:colOff>
      <xdr:row>16</xdr:row>
      <xdr:rowOff>0</xdr:rowOff>
    </xdr:to>
    <xdr:sp>
      <xdr:nvSpPr>
        <xdr:cNvPr id="554" name="Rectangle 556"/>
        <xdr:cNvSpPr>
          <a:spLocks/>
        </xdr:cNvSpPr>
      </xdr:nvSpPr>
      <xdr:spPr>
        <a:xfrm>
          <a:off x="1228725" y="300037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0</xdr:rowOff>
    </xdr:from>
    <xdr:to>
      <xdr:col>2</xdr:col>
      <xdr:colOff>180975</xdr:colOff>
      <xdr:row>16</xdr:row>
      <xdr:rowOff>0</xdr:rowOff>
    </xdr:to>
    <xdr:sp>
      <xdr:nvSpPr>
        <xdr:cNvPr id="555" name="Rectangle 558"/>
        <xdr:cNvSpPr>
          <a:spLocks/>
        </xdr:cNvSpPr>
      </xdr:nvSpPr>
      <xdr:spPr>
        <a:xfrm>
          <a:off x="1228725" y="300037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0</xdr:rowOff>
    </xdr:from>
    <xdr:to>
      <xdr:col>2</xdr:col>
      <xdr:colOff>180975</xdr:colOff>
      <xdr:row>16</xdr:row>
      <xdr:rowOff>0</xdr:rowOff>
    </xdr:to>
    <xdr:sp>
      <xdr:nvSpPr>
        <xdr:cNvPr id="556" name="Rectangle 559"/>
        <xdr:cNvSpPr>
          <a:spLocks/>
        </xdr:cNvSpPr>
      </xdr:nvSpPr>
      <xdr:spPr>
        <a:xfrm>
          <a:off x="1228725" y="300037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0</xdr:rowOff>
    </xdr:from>
    <xdr:to>
      <xdr:col>2</xdr:col>
      <xdr:colOff>180975</xdr:colOff>
      <xdr:row>16</xdr:row>
      <xdr:rowOff>0</xdr:rowOff>
    </xdr:to>
    <xdr:sp>
      <xdr:nvSpPr>
        <xdr:cNvPr id="557" name="Rectangle 560"/>
        <xdr:cNvSpPr>
          <a:spLocks/>
        </xdr:cNvSpPr>
      </xdr:nvSpPr>
      <xdr:spPr>
        <a:xfrm>
          <a:off x="1228725" y="300037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20</xdr:row>
      <xdr:rowOff>0</xdr:rowOff>
    </xdr:from>
    <xdr:to>
      <xdr:col>2</xdr:col>
      <xdr:colOff>180975</xdr:colOff>
      <xdr:row>20</xdr:row>
      <xdr:rowOff>0</xdr:rowOff>
    </xdr:to>
    <xdr:sp>
      <xdr:nvSpPr>
        <xdr:cNvPr id="558" name="Rectangle 563"/>
        <xdr:cNvSpPr>
          <a:spLocks/>
        </xdr:cNvSpPr>
      </xdr:nvSpPr>
      <xdr:spPr>
        <a:xfrm>
          <a:off x="1228725" y="368617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16</xdr:col>
      <xdr:colOff>409575</xdr:colOff>
      <xdr:row>2</xdr:row>
      <xdr:rowOff>152400</xdr:rowOff>
    </xdr:to>
    <xdr:sp>
      <xdr:nvSpPr>
        <xdr:cNvPr id="559" name="Rectangle 572"/>
        <xdr:cNvSpPr>
          <a:spLocks/>
        </xdr:cNvSpPr>
      </xdr:nvSpPr>
      <xdr:spPr>
        <a:xfrm>
          <a:off x="10610850" y="35242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560" name="Group 573"/>
        <xdr:cNvGrpSpPr>
          <a:grpSpLocks/>
        </xdr:cNvGrpSpPr>
      </xdr:nvGrpSpPr>
      <xdr:grpSpPr>
        <a:xfrm>
          <a:off x="10610850" y="6896100"/>
          <a:ext cx="0" cy="0"/>
          <a:chOff x="769" y="35"/>
          <a:chExt cx="110" cy="41"/>
        </a:xfrm>
        <a:solidFill>
          <a:srgbClr val="FFFFFF"/>
        </a:solidFill>
      </xdr:grpSpPr>
      <xdr:sp>
        <xdr:nvSpPr>
          <xdr:cNvPr id="561" name="Rectangle 57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62" name="Rectangle 57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63" name="Picture 57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64" name="Rectangle 57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565" name="Rectangle 578"/>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566" name="Group 579"/>
        <xdr:cNvGrpSpPr>
          <a:grpSpLocks/>
        </xdr:cNvGrpSpPr>
      </xdr:nvGrpSpPr>
      <xdr:grpSpPr>
        <a:xfrm>
          <a:off x="10610850" y="6896100"/>
          <a:ext cx="0" cy="0"/>
          <a:chOff x="769" y="35"/>
          <a:chExt cx="110" cy="41"/>
        </a:xfrm>
        <a:solidFill>
          <a:srgbClr val="FFFFFF"/>
        </a:solidFill>
      </xdr:grpSpPr>
      <xdr:sp>
        <xdr:nvSpPr>
          <xdr:cNvPr id="567" name="Rectangle 58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68" name="Rectangle 58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69" name="Picture 58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70" name="Rectangle 58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571" name="Rectangle 584"/>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72" name="Rectangle 585"/>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73" name="Rectangle 586"/>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74" name="Rectangle 587"/>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16</xdr:col>
      <xdr:colOff>409575</xdr:colOff>
      <xdr:row>2</xdr:row>
      <xdr:rowOff>152400</xdr:rowOff>
    </xdr:to>
    <xdr:sp>
      <xdr:nvSpPr>
        <xdr:cNvPr id="575" name="Rectangle 588"/>
        <xdr:cNvSpPr>
          <a:spLocks/>
        </xdr:cNvSpPr>
      </xdr:nvSpPr>
      <xdr:spPr>
        <a:xfrm>
          <a:off x="10610850" y="35242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76" name="Rectangle 589"/>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77" name="Rectangle 590"/>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78" name="Rectangle 591"/>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79" name="Rectangle 592"/>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80" name="Rectangle 593"/>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81" name="Rectangle 594"/>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82" name="Rectangle 595"/>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83" name="Rectangle 596"/>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84" name="Rectangle 597"/>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85" name="Rectangle 598"/>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86" name="Rectangle 599"/>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87" name="Rectangle 600"/>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588" name="Group 601"/>
        <xdr:cNvGrpSpPr>
          <a:grpSpLocks/>
        </xdr:cNvGrpSpPr>
      </xdr:nvGrpSpPr>
      <xdr:grpSpPr>
        <a:xfrm>
          <a:off x="10610850" y="6896100"/>
          <a:ext cx="0" cy="0"/>
          <a:chOff x="769" y="35"/>
          <a:chExt cx="110" cy="41"/>
        </a:xfrm>
        <a:solidFill>
          <a:srgbClr val="FFFFFF"/>
        </a:solidFill>
      </xdr:grpSpPr>
      <xdr:sp>
        <xdr:nvSpPr>
          <xdr:cNvPr id="589" name="Rectangle 60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90" name="Rectangle 60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91" name="Picture 60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92" name="Rectangle 60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593" name="Rectangle 606"/>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94" name="Rectangle 607"/>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95" name="Rectangle 608"/>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96" name="Rectangle 609"/>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97" name="Rectangle 610"/>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98" name="Rectangle 611"/>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99" name="Rectangle 612"/>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00" name="Rectangle 613"/>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01" name="Rectangle 614"/>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02" name="Rectangle 615"/>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03" name="Rectangle 616"/>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04" name="Rectangle 617"/>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05" name="Rectangle 618"/>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06" name="Rectangle 619"/>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07" name="Rectangle 620"/>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08" name="Rectangle 621"/>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09" name="Rectangle 622"/>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10" name="Rectangle 623"/>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11" name="Rectangle 624"/>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12" name="Rectangle 625"/>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613" name="Group 626"/>
        <xdr:cNvGrpSpPr>
          <a:grpSpLocks/>
        </xdr:cNvGrpSpPr>
      </xdr:nvGrpSpPr>
      <xdr:grpSpPr>
        <a:xfrm>
          <a:off x="10610850" y="6896100"/>
          <a:ext cx="0" cy="0"/>
          <a:chOff x="769" y="35"/>
          <a:chExt cx="110" cy="41"/>
        </a:xfrm>
        <a:solidFill>
          <a:srgbClr val="FFFFFF"/>
        </a:solidFill>
      </xdr:grpSpPr>
      <xdr:sp>
        <xdr:nvSpPr>
          <xdr:cNvPr id="614" name="Rectangle 62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15" name="Rectangle 62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16" name="Picture 62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17" name="Rectangle 63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618" name="Rectangle 631"/>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619" name="Group 632"/>
        <xdr:cNvGrpSpPr>
          <a:grpSpLocks/>
        </xdr:cNvGrpSpPr>
      </xdr:nvGrpSpPr>
      <xdr:grpSpPr>
        <a:xfrm>
          <a:off x="10610850" y="6896100"/>
          <a:ext cx="0" cy="0"/>
          <a:chOff x="769" y="35"/>
          <a:chExt cx="110" cy="41"/>
        </a:xfrm>
        <a:solidFill>
          <a:srgbClr val="FFFFFF"/>
        </a:solidFill>
      </xdr:grpSpPr>
      <xdr:sp>
        <xdr:nvSpPr>
          <xdr:cNvPr id="620" name="Rectangle 63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21" name="Rectangle 63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22" name="Picture 63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23" name="Rectangle 63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624" name="Rectangle 637"/>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25" name="Rectangle 638"/>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26" name="Rectangle 639"/>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27" name="Rectangle 640"/>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28" name="Rectangle 641"/>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29" name="Rectangle 642"/>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30" name="Rectangle 643"/>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31" name="Rectangle 644"/>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32" name="Rectangle 645"/>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33" name="Rectangle 646"/>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34" name="Rectangle 647"/>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635" name="Group 648"/>
        <xdr:cNvGrpSpPr>
          <a:grpSpLocks/>
        </xdr:cNvGrpSpPr>
      </xdr:nvGrpSpPr>
      <xdr:grpSpPr>
        <a:xfrm>
          <a:off x="10610850" y="6896100"/>
          <a:ext cx="0" cy="0"/>
          <a:chOff x="769" y="35"/>
          <a:chExt cx="110" cy="41"/>
        </a:xfrm>
        <a:solidFill>
          <a:srgbClr val="FFFFFF"/>
        </a:solidFill>
      </xdr:grpSpPr>
      <xdr:sp>
        <xdr:nvSpPr>
          <xdr:cNvPr id="636" name="Rectangle 64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37" name="Rectangle 65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38" name="Picture 65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39" name="Rectangle 65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640" name="Rectangle 653"/>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641" name="Group 654"/>
        <xdr:cNvGrpSpPr>
          <a:grpSpLocks/>
        </xdr:cNvGrpSpPr>
      </xdr:nvGrpSpPr>
      <xdr:grpSpPr>
        <a:xfrm>
          <a:off x="10610850" y="6896100"/>
          <a:ext cx="0" cy="0"/>
          <a:chOff x="769" y="35"/>
          <a:chExt cx="110" cy="41"/>
        </a:xfrm>
        <a:solidFill>
          <a:srgbClr val="FFFFFF"/>
        </a:solidFill>
      </xdr:grpSpPr>
      <xdr:sp>
        <xdr:nvSpPr>
          <xdr:cNvPr id="642" name="Rectangle 65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43" name="Rectangle 65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44" name="Picture 65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45" name="Rectangle 65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646" name="Rectangle 659"/>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47" name="Rectangle 660"/>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48" name="Rectangle 661"/>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49" name="Rectangle 662"/>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50" name="Rectangle 663"/>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51" name="Rectangle 664"/>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52" name="Rectangle 665"/>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53" name="Rectangle 666"/>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54" name="Rectangle 667"/>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55" name="Rectangle 668"/>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656" name="Group 669"/>
        <xdr:cNvGrpSpPr>
          <a:grpSpLocks/>
        </xdr:cNvGrpSpPr>
      </xdr:nvGrpSpPr>
      <xdr:grpSpPr>
        <a:xfrm>
          <a:off x="10610850" y="6896100"/>
          <a:ext cx="0" cy="0"/>
          <a:chOff x="769" y="35"/>
          <a:chExt cx="110" cy="41"/>
        </a:xfrm>
        <a:solidFill>
          <a:srgbClr val="FFFFFF"/>
        </a:solidFill>
      </xdr:grpSpPr>
      <xdr:sp>
        <xdr:nvSpPr>
          <xdr:cNvPr id="657" name="Rectangle 67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58" name="Rectangle 67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59" name="Picture 67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60" name="Rectangle 67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661" name="Rectangle 674"/>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662" name="Group 675"/>
        <xdr:cNvGrpSpPr>
          <a:grpSpLocks/>
        </xdr:cNvGrpSpPr>
      </xdr:nvGrpSpPr>
      <xdr:grpSpPr>
        <a:xfrm>
          <a:off x="10610850" y="6896100"/>
          <a:ext cx="0" cy="0"/>
          <a:chOff x="769" y="35"/>
          <a:chExt cx="110" cy="41"/>
        </a:xfrm>
        <a:solidFill>
          <a:srgbClr val="FFFFFF"/>
        </a:solidFill>
      </xdr:grpSpPr>
      <xdr:sp>
        <xdr:nvSpPr>
          <xdr:cNvPr id="663" name="Rectangle 67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64" name="Rectangle 67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65" name="Picture 67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66" name="Rectangle 67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667" name="Rectangle 680"/>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68" name="Rectangle 681"/>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69" name="Rectangle 682"/>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70" name="Rectangle 683"/>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71" name="Rectangle 684"/>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72" name="Rectangle 685"/>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73" name="Rectangle 686"/>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74" name="Rectangle 687"/>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75" name="Rectangle 688"/>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676" name="Group 689"/>
        <xdr:cNvGrpSpPr>
          <a:grpSpLocks/>
        </xdr:cNvGrpSpPr>
      </xdr:nvGrpSpPr>
      <xdr:grpSpPr>
        <a:xfrm>
          <a:off x="10610850" y="6896100"/>
          <a:ext cx="0" cy="0"/>
          <a:chOff x="769" y="35"/>
          <a:chExt cx="110" cy="41"/>
        </a:xfrm>
        <a:solidFill>
          <a:srgbClr val="FFFFFF"/>
        </a:solidFill>
      </xdr:grpSpPr>
      <xdr:sp>
        <xdr:nvSpPr>
          <xdr:cNvPr id="677" name="Rectangle 69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78" name="Rectangle 69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79" name="Picture 69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80" name="Rectangle 69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681" name="Rectangle 694"/>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682" name="Group 695"/>
        <xdr:cNvGrpSpPr>
          <a:grpSpLocks/>
        </xdr:cNvGrpSpPr>
      </xdr:nvGrpSpPr>
      <xdr:grpSpPr>
        <a:xfrm>
          <a:off x="10610850" y="6896100"/>
          <a:ext cx="0" cy="0"/>
          <a:chOff x="769" y="35"/>
          <a:chExt cx="110" cy="41"/>
        </a:xfrm>
        <a:solidFill>
          <a:srgbClr val="FFFFFF"/>
        </a:solidFill>
      </xdr:grpSpPr>
      <xdr:sp>
        <xdr:nvSpPr>
          <xdr:cNvPr id="683" name="Rectangle 69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84" name="Rectangle 69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85" name="Picture 69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86" name="Rectangle 69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687" name="Rectangle 700"/>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88" name="Rectangle 701"/>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89" name="Rectangle 702"/>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90" name="Rectangle 703"/>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91" name="Rectangle 704"/>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92" name="Rectangle 705"/>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93" name="Rectangle 706"/>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94" name="Rectangle 707"/>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95" name="Rectangle 708"/>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696" name="Group 709"/>
        <xdr:cNvGrpSpPr>
          <a:grpSpLocks/>
        </xdr:cNvGrpSpPr>
      </xdr:nvGrpSpPr>
      <xdr:grpSpPr>
        <a:xfrm>
          <a:off x="10610850" y="6896100"/>
          <a:ext cx="0" cy="0"/>
          <a:chOff x="769" y="35"/>
          <a:chExt cx="110" cy="41"/>
        </a:xfrm>
        <a:solidFill>
          <a:srgbClr val="FFFFFF"/>
        </a:solidFill>
      </xdr:grpSpPr>
      <xdr:sp>
        <xdr:nvSpPr>
          <xdr:cNvPr id="697" name="Rectangle 71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98" name="Rectangle 71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99" name="Picture 71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00" name="Rectangle 71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701" name="Rectangle 714"/>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702" name="Group 715"/>
        <xdr:cNvGrpSpPr>
          <a:grpSpLocks/>
        </xdr:cNvGrpSpPr>
      </xdr:nvGrpSpPr>
      <xdr:grpSpPr>
        <a:xfrm>
          <a:off x="10610850" y="6896100"/>
          <a:ext cx="0" cy="0"/>
          <a:chOff x="769" y="35"/>
          <a:chExt cx="110" cy="41"/>
        </a:xfrm>
        <a:solidFill>
          <a:srgbClr val="FFFFFF"/>
        </a:solidFill>
      </xdr:grpSpPr>
      <xdr:sp>
        <xdr:nvSpPr>
          <xdr:cNvPr id="703" name="Rectangle 71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04" name="Rectangle 71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05" name="Picture 71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06" name="Rectangle 71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707" name="Rectangle 720"/>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08" name="Rectangle 721"/>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09" name="Rectangle 722"/>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10" name="Rectangle 723"/>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11" name="Rectangle 724"/>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12" name="Rectangle 725"/>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13" name="Rectangle 726"/>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14" name="Rectangle 727"/>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15" name="Rectangle 728"/>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716" name="Group 729"/>
        <xdr:cNvGrpSpPr>
          <a:grpSpLocks/>
        </xdr:cNvGrpSpPr>
      </xdr:nvGrpSpPr>
      <xdr:grpSpPr>
        <a:xfrm>
          <a:off x="10610850" y="6896100"/>
          <a:ext cx="0" cy="0"/>
          <a:chOff x="769" y="35"/>
          <a:chExt cx="110" cy="41"/>
        </a:xfrm>
        <a:solidFill>
          <a:srgbClr val="FFFFFF"/>
        </a:solidFill>
      </xdr:grpSpPr>
      <xdr:sp>
        <xdr:nvSpPr>
          <xdr:cNvPr id="717" name="Rectangle 73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18" name="Rectangle 73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19" name="Picture 73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20" name="Rectangle 73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721" name="Rectangle 734"/>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722" name="Group 735"/>
        <xdr:cNvGrpSpPr>
          <a:grpSpLocks/>
        </xdr:cNvGrpSpPr>
      </xdr:nvGrpSpPr>
      <xdr:grpSpPr>
        <a:xfrm>
          <a:off x="10610850" y="6896100"/>
          <a:ext cx="0" cy="0"/>
          <a:chOff x="769" y="35"/>
          <a:chExt cx="110" cy="41"/>
        </a:xfrm>
        <a:solidFill>
          <a:srgbClr val="FFFFFF"/>
        </a:solidFill>
      </xdr:grpSpPr>
      <xdr:sp>
        <xdr:nvSpPr>
          <xdr:cNvPr id="723" name="Rectangle 73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24" name="Rectangle 73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25" name="Picture 73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26" name="Rectangle 73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727" name="Rectangle 740"/>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28" name="Rectangle 741"/>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29" name="Rectangle 742"/>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30" name="Rectangle 743"/>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31" name="Rectangle 744"/>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32" name="Rectangle 745"/>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33" name="Rectangle 746"/>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34" name="Rectangle 747"/>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35" name="Rectangle 748"/>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36" name="Rectangle 749"/>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37" name="Rectangle 750"/>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38" name="Rectangle 751"/>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39" name="Rectangle 752"/>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40" name="Rectangle 753"/>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41" name="Rectangle 754"/>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42" name="Rectangle 755"/>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43" name="Rectangle 756"/>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744" name="Group 757"/>
        <xdr:cNvGrpSpPr>
          <a:grpSpLocks/>
        </xdr:cNvGrpSpPr>
      </xdr:nvGrpSpPr>
      <xdr:grpSpPr>
        <a:xfrm>
          <a:off x="10610850" y="3343275"/>
          <a:ext cx="0" cy="0"/>
          <a:chOff x="769" y="35"/>
          <a:chExt cx="110" cy="41"/>
        </a:xfrm>
        <a:solidFill>
          <a:srgbClr val="FFFFFF"/>
        </a:solidFill>
      </xdr:grpSpPr>
      <xdr:sp>
        <xdr:nvSpPr>
          <xdr:cNvPr id="745" name="Rectangle 75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46" name="Rectangle 75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47" name="Picture 76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48" name="Rectangle 76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749" name="Rectangle 762"/>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750" name="Group 763"/>
        <xdr:cNvGrpSpPr>
          <a:grpSpLocks/>
        </xdr:cNvGrpSpPr>
      </xdr:nvGrpSpPr>
      <xdr:grpSpPr>
        <a:xfrm>
          <a:off x="10610850" y="3343275"/>
          <a:ext cx="0" cy="0"/>
          <a:chOff x="769" y="35"/>
          <a:chExt cx="110" cy="41"/>
        </a:xfrm>
        <a:solidFill>
          <a:srgbClr val="FFFFFF"/>
        </a:solidFill>
      </xdr:grpSpPr>
      <xdr:sp>
        <xdr:nvSpPr>
          <xdr:cNvPr id="751" name="Rectangle 76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52" name="Rectangle 76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53" name="Picture 76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54" name="Rectangle 76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755" name="Rectangle 768"/>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756" name="Rectangle 769"/>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757" name="Rectangle 770"/>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758" name="Rectangle 771"/>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759" name="Rectangle 772"/>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760" name="Rectangle 773"/>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761" name="Rectangle 774"/>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762" name="Rectangle 775"/>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763" name="Rectangle 776"/>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64" name="Rectangle 777"/>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65" name="Rectangle 778"/>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766" name="Group 779"/>
        <xdr:cNvGrpSpPr>
          <a:grpSpLocks/>
        </xdr:cNvGrpSpPr>
      </xdr:nvGrpSpPr>
      <xdr:grpSpPr>
        <a:xfrm>
          <a:off x="10610850" y="6896100"/>
          <a:ext cx="0" cy="0"/>
          <a:chOff x="769" y="35"/>
          <a:chExt cx="110" cy="41"/>
        </a:xfrm>
        <a:solidFill>
          <a:srgbClr val="FFFFFF"/>
        </a:solidFill>
      </xdr:grpSpPr>
      <xdr:sp>
        <xdr:nvSpPr>
          <xdr:cNvPr id="767" name="Rectangle 78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68" name="Rectangle 78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69" name="Picture 78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70" name="Rectangle 78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771" name="Rectangle 784"/>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72" name="Rectangle 785"/>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73" name="Rectangle 786"/>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74" name="Rectangle 787"/>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75" name="Rectangle 788"/>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76" name="Rectangle 789"/>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77" name="Rectangle 790"/>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78" name="Rectangle 791"/>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79" name="Rectangle 792"/>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780" name="Group 793"/>
        <xdr:cNvGrpSpPr>
          <a:grpSpLocks/>
        </xdr:cNvGrpSpPr>
      </xdr:nvGrpSpPr>
      <xdr:grpSpPr>
        <a:xfrm>
          <a:off x="10610850" y="3343275"/>
          <a:ext cx="0" cy="0"/>
          <a:chOff x="769" y="35"/>
          <a:chExt cx="110" cy="41"/>
        </a:xfrm>
        <a:solidFill>
          <a:srgbClr val="FFFFFF"/>
        </a:solidFill>
      </xdr:grpSpPr>
      <xdr:sp>
        <xdr:nvSpPr>
          <xdr:cNvPr id="781" name="Rectangle 79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82" name="Rectangle 79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83" name="Picture 79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84" name="Rectangle 79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785" name="Rectangle 798"/>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786" name="Group 799"/>
        <xdr:cNvGrpSpPr>
          <a:grpSpLocks/>
        </xdr:cNvGrpSpPr>
      </xdr:nvGrpSpPr>
      <xdr:grpSpPr>
        <a:xfrm>
          <a:off x="10610850" y="3343275"/>
          <a:ext cx="0" cy="0"/>
          <a:chOff x="769" y="35"/>
          <a:chExt cx="110" cy="41"/>
        </a:xfrm>
        <a:solidFill>
          <a:srgbClr val="FFFFFF"/>
        </a:solidFill>
      </xdr:grpSpPr>
      <xdr:sp>
        <xdr:nvSpPr>
          <xdr:cNvPr id="787" name="Rectangle 80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88" name="Rectangle 80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89" name="Picture 80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90" name="Rectangle 80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791" name="Rectangle 804"/>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792" name="Rectangle 805"/>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793" name="Rectangle 806"/>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794" name="Rectangle 807"/>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795" name="Rectangle 808"/>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796" name="Rectangle 809"/>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797" name="Rectangle 810"/>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798" name="Rectangle 811"/>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799" name="Rectangle 812"/>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800" name="Rectangle 813"/>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801" name="Rectangle 814"/>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802" name="Group 815"/>
        <xdr:cNvGrpSpPr>
          <a:grpSpLocks/>
        </xdr:cNvGrpSpPr>
      </xdr:nvGrpSpPr>
      <xdr:grpSpPr>
        <a:xfrm>
          <a:off x="10610850" y="6896100"/>
          <a:ext cx="0" cy="0"/>
          <a:chOff x="769" y="35"/>
          <a:chExt cx="110" cy="41"/>
        </a:xfrm>
        <a:solidFill>
          <a:srgbClr val="FFFFFF"/>
        </a:solidFill>
      </xdr:grpSpPr>
      <xdr:sp>
        <xdr:nvSpPr>
          <xdr:cNvPr id="803" name="Rectangle 81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04" name="Rectangle 81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05" name="Picture 81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06" name="Rectangle 81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807" name="Rectangle 820"/>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808" name="Rectangle 821"/>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809" name="Rectangle 822"/>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810" name="Rectangle 823"/>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811" name="Rectangle 824"/>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812" name="Rectangle 825"/>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813" name="Rectangle 826"/>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814" name="Rectangle 827"/>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815" name="Rectangle 828"/>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816" name="Group 829"/>
        <xdr:cNvGrpSpPr>
          <a:grpSpLocks/>
        </xdr:cNvGrpSpPr>
      </xdr:nvGrpSpPr>
      <xdr:grpSpPr>
        <a:xfrm>
          <a:off x="10610850" y="3343275"/>
          <a:ext cx="0" cy="0"/>
          <a:chOff x="769" y="35"/>
          <a:chExt cx="110" cy="41"/>
        </a:xfrm>
        <a:solidFill>
          <a:srgbClr val="FFFFFF"/>
        </a:solidFill>
      </xdr:grpSpPr>
      <xdr:sp>
        <xdr:nvSpPr>
          <xdr:cNvPr id="817" name="Rectangle 83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18" name="Rectangle 83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19" name="Picture 83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20" name="Rectangle 83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821" name="Rectangle 834"/>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822" name="Group 835"/>
        <xdr:cNvGrpSpPr>
          <a:grpSpLocks/>
        </xdr:cNvGrpSpPr>
      </xdr:nvGrpSpPr>
      <xdr:grpSpPr>
        <a:xfrm>
          <a:off x="10610850" y="3343275"/>
          <a:ext cx="0" cy="0"/>
          <a:chOff x="769" y="35"/>
          <a:chExt cx="110" cy="41"/>
        </a:xfrm>
        <a:solidFill>
          <a:srgbClr val="FFFFFF"/>
        </a:solidFill>
      </xdr:grpSpPr>
      <xdr:sp>
        <xdr:nvSpPr>
          <xdr:cNvPr id="823" name="Rectangle 83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24" name="Rectangle 83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25" name="Picture 83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26" name="Rectangle 83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827" name="Rectangle 840"/>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28" name="Rectangle 841"/>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29" name="Rectangle 842"/>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30" name="Rectangle 843"/>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31" name="Rectangle 844"/>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32" name="Rectangle 845"/>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33" name="Rectangle 846"/>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34" name="Rectangle 847"/>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35" name="Rectangle 848"/>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836" name="Group 849"/>
        <xdr:cNvGrpSpPr>
          <a:grpSpLocks/>
        </xdr:cNvGrpSpPr>
      </xdr:nvGrpSpPr>
      <xdr:grpSpPr>
        <a:xfrm>
          <a:off x="10610850" y="3343275"/>
          <a:ext cx="0" cy="0"/>
          <a:chOff x="769" y="35"/>
          <a:chExt cx="110" cy="41"/>
        </a:xfrm>
        <a:solidFill>
          <a:srgbClr val="FFFFFF"/>
        </a:solidFill>
      </xdr:grpSpPr>
      <xdr:sp>
        <xdr:nvSpPr>
          <xdr:cNvPr id="837" name="Rectangle 85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38" name="Rectangle 85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39" name="Picture 85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40" name="Rectangle 85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841" name="Rectangle 854"/>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842" name="Group 855"/>
        <xdr:cNvGrpSpPr>
          <a:grpSpLocks/>
        </xdr:cNvGrpSpPr>
      </xdr:nvGrpSpPr>
      <xdr:grpSpPr>
        <a:xfrm>
          <a:off x="10610850" y="3343275"/>
          <a:ext cx="0" cy="0"/>
          <a:chOff x="769" y="35"/>
          <a:chExt cx="110" cy="41"/>
        </a:xfrm>
        <a:solidFill>
          <a:srgbClr val="FFFFFF"/>
        </a:solidFill>
      </xdr:grpSpPr>
      <xdr:sp>
        <xdr:nvSpPr>
          <xdr:cNvPr id="843" name="Rectangle 85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44" name="Rectangle 85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45" name="Picture 85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46" name="Rectangle 85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847" name="Rectangle 860"/>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48" name="Rectangle 861"/>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49" name="Rectangle 862"/>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50" name="Rectangle 863"/>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51" name="Rectangle 864"/>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52" name="Rectangle 865"/>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53" name="Rectangle 866"/>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54" name="Rectangle 867"/>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55" name="Rectangle 868"/>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856" name="Group 869"/>
        <xdr:cNvGrpSpPr>
          <a:grpSpLocks/>
        </xdr:cNvGrpSpPr>
      </xdr:nvGrpSpPr>
      <xdr:grpSpPr>
        <a:xfrm>
          <a:off x="10610850" y="3343275"/>
          <a:ext cx="0" cy="0"/>
          <a:chOff x="769" y="35"/>
          <a:chExt cx="110" cy="41"/>
        </a:xfrm>
        <a:solidFill>
          <a:srgbClr val="FFFFFF"/>
        </a:solidFill>
      </xdr:grpSpPr>
      <xdr:sp>
        <xdr:nvSpPr>
          <xdr:cNvPr id="857" name="Rectangle 87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58" name="Rectangle 87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59" name="Picture 87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60" name="Rectangle 87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861" name="Rectangle 874"/>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862" name="Group 875"/>
        <xdr:cNvGrpSpPr>
          <a:grpSpLocks/>
        </xdr:cNvGrpSpPr>
      </xdr:nvGrpSpPr>
      <xdr:grpSpPr>
        <a:xfrm>
          <a:off x="10610850" y="3343275"/>
          <a:ext cx="0" cy="0"/>
          <a:chOff x="769" y="35"/>
          <a:chExt cx="110" cy="41"/>
        </a:xfrm>
        <a:solidFill>
          <a:srgbClr val="FFFFFF"/>
        </a:solidFill>
      </xdr:grpSpPr>
      <xdr:sp>
        <xdr:nvSpPr>
          <xdr:cNvPr id="863" name="Rectangle 87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64" name="Rectangle 87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65" name="Picture 87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66" name="Rectangle 87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867" name="Rectangle 880"/>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68" name="Rectangle 881"/>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69" name="Rectangle 882"/>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70" name="Rectangle 883"/>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71" name="Rectangle 884"/>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72" name="Rectangle 885"/>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73" name="Rectangle 886"/>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74" name="Rectangle 887"/>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75" name="Rectangle 888"/>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876" name="Group 889"/>
        <xdr:cNvGrpSpPr>
          <a:grpSpLocks/>
        </xdr:cNvGrpSpPr>
      </xdr:nvGrpSpPr>
      <xdr:grpSpPr>
        <a:xfrm>
          <a:off x="10610850" y="3343275"/>
          <a:ext cx="0" cy="0"/>
          <a:chOff x="769" y="35"/>
          <a:chExt cx="110" cy="41"/>
        </a:xfrm>
        <a:solidFill>
          <a:srgbClr val="FFFFFF"/>
        </a:solidFill>
      </xdr:grpSpPr>
      <xdr:sp>
        <xdr:nvSpPr>
          <xdr:cNvPr id="877" name="Rectangle 89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78" name="Rectangle 89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79" name="Picture 89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80" name="Rectangle 89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881" name="Rectangle 894"/>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882" name="Group 895"/>
        <xdr:cNvGrpSpPr>
          <a:grpSpLocks/>
        </xdr:cNvGrpSpPr>
      </xdr:nvGrpSpPr>
      <xdr:grpSpPr>
        <a:xfrm>
          <a:off x="10610850" y="3343275"/>
          <a:ext cx="0" cy="0"/>
          <a:chOff x="769" y="35"/>
          <a:chExt cx="110" cy="41"/>
        </a:xfrm>
        <a:solidFill>
          <a:srgbClr val="FFFFFF"/>
        </a:solidFill>
      </xdr:grpSpPr>
      <xdr:sp>
        <xdr:nvSpPr>
          <xdr:cNvPr id="883" name="Rectangle 89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84" name="Rectangle 89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85" name="Picture 89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86" name="Rectangle 89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887" name="Rectangle 900"/>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88" name="Rectangle 901"/>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89" name="Rectangle 902"/>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90" name="Rectangle 903"/>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91" name="Rectangle 904"/>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92" name="Rectangle 905"/>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93" name="Rectangle 906"/>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94" name="Rectangle 907"/>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95" name="Rectangle 908"/>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96" name="Rectangle 909"/>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97" name="Rectangle 910"/>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98" name="Rectangle 911"/>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99" name="Rectangle 912"/>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900" name="Rectangle 913"/>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901" name="Rectangle 914"/>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902" name="Rectangle 915"/>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903" name="Rectangle 916"/>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904" name="Group 917"/>
        <xdr:cNvGrpSpPr>
          <a:grpSpLocks/>
        </xdr:cNvGrpSpPr>
      </xdr:nvGrpSpPr>
      <xdr:grpSpPr>
        <a:xfrm>
          <a:off x="10610850" y="3343275"/>
          <a:ext cx="0" cy="0"/>
          <a:chOff x="769" y="35"/>
          <a:chExt cx="110" cy="41"/>
        </a:xfrm>
        <a:solidFill>
          <a:srgbClr val="FFFFFF"/>
        </a:solidFill>
      </xdr:grpSpPr>
      <xdr:sp>
        <xdr:nvSpPr>
          <xdr:cNvPr id="905" name="Rectangle 91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06" name="Rectangle 91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07" name="Picture 92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08" name="Rectangle 92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909" name="Rectangle 922"/>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910" name="Group 923"/>
        <xdr:cNvGrpSpPr>
          <a:grpSpLocks/>
        </xdr:cNvGrpSpPr>
      </xdr:nvGrpSpPr>
      <xdr:grpSpPr>
        <a:xfrm>
          <a:off x="10610850" y="3343275"/>
          <a:ext cx="0" cy="0"/>
          <a:chOff x="769" y="35"/>
          <a:chExt cx="110" cy="41"/>
        </a:xfrm>
        <a:solidFill>
          <a:srgbClr val="FFFFFF"/>
        </a:solidFill>
      </xdr:grpSpPr>
      <xdr:sp>
        <xdr:nvSpPr>
          <xdr:cNvPr id="911" name="Rectangle 92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12" name="Rectangle 92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13" name="Picture 92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14" name="Rectangle 92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915" name="Rectangle 928"/>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16" name="Rectangle 929"/>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17" name="Rectangle 930"/>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18" name="Rectangle 931"/>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19" name="Rectangle 932"/>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20" name="Rectangle 933"/>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21" name="Rectangle 934"/>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22" name="Rectangle 935"/>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23" name="Rectangle 936"/>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924" name="Group 937"/>
        <xdr:cNvGrpSpPr>
          <a:grpSpLocks/>
        </xdr:cNvGrpSpPr>
      </xdr:nvGrpSpPr>
      <xdr:grpSpPr>
        <a:xfrm>
          <a:off x="10610850" y="3343275"/>
          <a:ext cx="0" cy="0"/>
          <a:chOff x="769" y="35"/>
          <a:chExt cx="110" cy="41"/>
        </a:xfrm>
        <a:solidFill>
          <a:srgbClr val="FFFFFF"/>
        </a:solidFill>
      </xdr:grpSpPr>
      <xdr:sp>
        <xdr:nvSpPr>
          <xdr:cNvPr id="925" name="Rectangle 93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26" name="Rectangle 93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27" name="Picture 94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28" name="Rectangle 94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929" name="Rectangle 942"/>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930" name="Group 943"/>
        <xdr:cNvGrpSpPr>
          <a:grpSpLocks/>
        </xdr:cNvGrpSpPr>
      </xdr:nvGrpSpPr>
      <xdr:grpSpPr>
        <a:xfrm>
          <a:off x="10610850" y="3343275"/>
          <a:ext cx="0" cy="0"/>
          <a:chOff x="769" y="35"/>
          <a:chExt cx="110" cy="41"/>
        </a:xfrm>
        <a:solidFill>
          <a:srgbClr val="FFFFFF"/>
        </a:solidFill>
      </xdr:grpSpPr>
      <xdr:sp>
        <xdr:nvSpPr>
          <xdr:cNvPr id="931" name="Rectangle 94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32" name="Rectangle 94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33" name="Picture 94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34" name="Rectangle 94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935" name="Rectangle 948"/>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36" name="Rectangle 949"/>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37" name="Rectangle 950"/>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38" name="Rectangle 951"/>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39" name="Rectangle 952"/>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40" name="Rectangle 953"/>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41" name="Rectangle 954"/>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42" name="Rectangle 955"/>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43" name="Rectangle 956"/>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944" name="Group 957"/>
        <xdr:cNvGrpSpPr>
          <a:grpSpLocks/>
        </xdr:cNvGrpSpPr>
      </xdr:nvGrpSpPr>
      <xdr:grpSpPr>
        <a:xfrm>
          <a:off x="10610850" y="3343275"/>
          <a:ext cx="0" cy="0"/>
          <a:chOff x="769" y="35"/>
          <a:chExt cx="110" cy="41"/>
        </a:xfrm>
        <a:solidFill>
          <a:srgbClr val="FFFFFF"/>
        </a:solidFill>
      </xdr:grpSpPr>
      <xdr:sp>
        <xdr:nvSpPr>
          <xdr:cNvPr id="945" name="Rectangle 95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46" name="Rectangle 95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47" name="Picture 96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48" name="Rectangle 96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949" name="Rectangle 962"/>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950" name="Group 963"/>
        <xdr:cNvGrpSpPr>
          <a:grpSpLocks/>
        </xdr:cNvGrpSpPr>
      </xdr:nvGrpSpPr>
      <xdr:grpSpPr>
        <a:xfrm>
          <a:off x="10610850" y="3343275"/>
          <a:ext cx="0" cy="0"/>
          <a:chOff x="769" y="35"/>
          <a:chExt cx="110" cy="41"/>
        </a:xfrm>
        <a:solidFill>
          <a:srgbClr val="FFFFFF"/>
        </a:solidFill>
      </xdr:grpSpPr>
      <xdr:sp>
        <xdr:nvSpPr>
          <xdr:cNvPr id="951" name="Rectangle 96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52" name="Rectangle 96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53" name="Picture 96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54" name="Rectangle 96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955" name="Rectangle 968"/>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56" name="Rectangle 969"/>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57" name="Rectangle 970"/>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58" name="Rectangle 971"/>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59" name="Rectangle 972"/>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60" name="Rectangle 973"/>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61" name="Rectangle 974"/>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62" name="Rectangle 975"/>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63" name="Rectangle 976"/>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964" name="Group 977"/>
        <xdr:cNvGrpSpPr>
          <a:grpSpLocks/>
        </xdr:cNvGrpSpPr>
      </xdr:nvGrpSpPr>
      <xdr:grpSpPr>
        <a:xfrm>
          <a:off x="10610850" y="3343275"/>
          <a:ext cx="0" cy="0"/>
          <a:chOff x="769" y="35"/>
          <a:chExt cx="110" cy="41"/>
        </a:xfrm>
        <a:solidFill>
          <a:srgbClr val="FFFFFF"/>
        </a:solidFill>
      </xdr:grpSpPr>
      <xdr:sp>
        <xdr:nvSpPr>
          <xdr:cNvPr id="965" name="Rectangle 97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66" name="Rectangle 97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67" name="Picture 98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68" name="Rectangle 98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969" name="Rectangle 982"/>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970" name="Group 983"/>
        <xdr:cNvGrpSpPr>
          <a:grpSpLocks/>
        </xdr:cNvGrpSpPr>
      </xdr:nvGrpSpPr>
      <xdr:grpSpPr>
        <a:xfrm>
          <a:off x="10610850" y="3343275"/>
          <a:ext cx="0" cy="0"/>
          <a:chOff x="769" y="35"/>
          <a:chExt cx="110" cy="41"/>
        </a:xfrm>
        <a:solidFill>
          <a:srgbClr val="FFFFFF"/>
        </a:solidFill>
      </xdr:grpSpPr>
      <xdr:sp>
        <xdr:nvSpPr>
          <xdr:cNvPr id="971" name="Rectangle 98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72" name="Rectangle 98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73" name="Picture 98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74" name="Rectangle 98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975" name="Rectangle 988"/>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76" name="Rectangle 989"/>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77" name="Rectangle 990"/>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78" name="Rectangle 991"/>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79" name="Rectangle 992"/>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80" name="Rectangle 993"/>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81" name="Rectangle 994"/>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82" name="Rectangle 995"/>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83" name="Rectangle 996"/>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984" name="Group 997"/>
        <xdr:cNvGrpSpPr>
          <a:grpSpLocks/>
        </xdr:cNvGrpSpPr>
      </xdr:nvGrpSpPr>
      <xdr:grpSpPr>
        <a:xfrm>
          <a:off x="10610850" y="3343275"/>
          <a:ext cx="0" cy="0"/>
          <a:chOff x="769" y="35"/>
          <a:chExt cx="110" cy="41"/>
        </a:xfrm>
        <a:solidFill>
          <a:srgbClr val="FFFFFF"/>
        </a:solidFill>
      </xdr:grpSpPr>
      <xdr:sp>
        <xdr:nvSpPr>
          <xdr:cNvPr id="985" name="Rectangle 99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86" name="Rectangle 99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87" name="Picture 100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88" name="Rectangle 100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989" name="Rectangle 1002"/>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990" name="Group 1003"/>
        <xdr:cNvGrpSpPr>
          <a:grpSpLocks/>
        </xdr:cNvGrpSpPr>
      </xdr:nvGrpSpPr>
      <xdr:grpSpPr>
        <a:xfrm>
          <a:off x="10610850" y="3343275"/>
          <a:ext cx="0" cy="0"/>
          <a:chOff x="769" y="35"/>
          <a:chExt cx="110" cy="41"/>
        </a:xfrm>
        <a:solidFill>
          <a:srgbClr val="FFFFFF"/>
        </a:solidFill>
      </xdr:grpSpPr>
      <xdr:sp>
        <xdr:nvSpPr>
          <xdr:cNvPr id="991" name="Rectangle 100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92" name="Rectangle 100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93" name="Picture 100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94" name="Rectangle 100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995" name="Rectangle 1008"/>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96" name="Rectangle 1009"/>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97" name="Rectangle 1010"/>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98" name="Rectangle 1011"/>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99" name="Rectangle 1012"/>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1000" name="Rectangle 1013"/>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1001" name="Rectangle 1014"/>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1002" name="Rectangle 1015"/>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1003" name="Rectangle 1016"/>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1004" name="Group 1017"/>
        <xdr:cNvGrpSpPr>
          <a:grpSpLocks/>
        </xdr:cNvGrpSpPr>
      </xdr:nvGrpSpPr>
      <xdr:grpSpPr>
        <a:xfrm>
          <a:off x="10610850" y="3343275"/>
          <a:ext cx="0" cy="0"/>
          <a:chOff x="769" y="35"/>
          <a:chExt cx="110" cy="41"/>
        </a:xfrm>
        <a:solidFill>
          <a:srgbClr val="FFFFFF"/>
        </a:solidFill>
      </xdr:grpSpPr>
      <xdr:sp>
        <xdr:nvSpPr>
          <xdr:cNvPr id="1005" name="Rectangle 101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06" name="Rectangle 101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07" name="Picture 102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08" name="Rectangle 102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1009" name="Rectangle 1022"/>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1010" name="Group 1023"/>
        <xdr:cNvGrpSpPr>
          <a:grpSpLocks/>
        </xdr:cNvGrpSpPr>
      </xdr:nvGrpSpPr>
      <xdr:grpSpPr>
        <a:xfrm>
          <a:off x="10610850" y="3343275"/>
          <a:ext cx="0" cy="0"/>
          <a:chOff x="769" y="35"/>
          <a:chExt cx="110" cy="41"/>
        </a:xfrm>
        <a:solidFill>
          <a:srgbClr val="FFFFFF"/>
        </a:solidFill>
      </xdr:grpSpPr>
      <xdr:sp>
        <xdr:nvSpPr>
          <xdr:cNvPr id="1011" name="Rectangle 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12" name="Rectangle 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13" name="Picture 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14" name="Rectangle 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1015" name="Rectangle 4"/>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1016" name="Rectangle 5"/>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1017" name="Rectangle 6"/>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1018" name="Rectangle 7"/>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1019" name="Rectangle 8"/>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1020" name="Rectangle 9"/>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1021" name="Rectangle 10"/>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1022" name="Rectangle 11"/>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1023" name="Rectangle 12"/>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1024" name="Rectangle 13"/>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1025" name="Rectangle 14"/>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1026" name="Rectangle 15"/>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1027" name="Rectangle 16"/>
        <xdr:cNvSpPr>
          <a:spLocks/>
        </xdr:cNvSpPr>
      </xdr:nvSpPr>
      <xdr:spPr>
        <a:xfrm>
          <a:off x="1061085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28" name="Rectangle 17"/>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29" name="Rectangle 18"/>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30" name="Rectangle 19"/>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31" name="Rectangle 20"/>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32" name="Rectangle 21"/>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33" name="Rectangle 22"/>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34" name="Rectangle 23"/>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35" name="Rectangle 24"/>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36" name="Rectangle 25"/>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37" name="Rectangle 26"/>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38" name="Rectangle 27"/>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39" name="Rectangle 28"/>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40" name="Rectangle 29"/>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41" name="Rectangle 30"/>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1042" name="Group 31"/>
        <xdr:cNvGrpSpPr>
          <a:grpSpLocks/>
        </xdr:cNvGrpSpPr>
      </xdr:nvGrpSpPr>
      <xdr:grpSpPr>
        <a:xfrm>
          <a:off x="10610850" y="6896100"/>
          <a:ext cx="0" cy="0"/>
          <a:chOff x="769" y="35"/>
          <a:chExt cx="110" cy="41"/>
        </a:xfrm>
        <a:solidFill>
          <a:srgbClr val="FFFFFF"/>
        </a:solidFill>
      </xdr:grpSpPr>
      <xdr:sp>
        <xdr:nvSpPr>
          <xdr:cNvPr id="1043" name="Rectangle 3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44" name="Rectangle 3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45" name="Picture 3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46" name="Rectangle 3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1047" name="Rectangle 36"/>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48" name="Rectangle 37"/>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49" name="Rectangle 38"/>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50" name="Rectangle 39"/>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51" name="Rectangle 40"/>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52" name="Rectangle 41"/>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53" name="Rectangle 42"/>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54" name="Rectangle 43"/>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55" name="Rectangle 44"/>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56" name="Rectangle 45"/>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57" name="Rectangle 46"/>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1058" name="Group 47"/>
        <xdr:cNvGrpSpPr>
          <a:grpSpLocks/>
        </xdr:cNvGrpSpPr>
      </xdr:nvGrpSpPr>
      <xdr:grpSpPr>
        <a:xfrm>
          <a:off x="10610850" y="6896100"/>
          <a:ext cx="0" cy="0"/>
          <a:chOff x="769" y="35"/>
          <a:chExt cx="110" cy="41"/>
        </a:xfrm>
        <a:solidFill>
          <a:srgbClr val="FFFFFF"/>
        </a:solidFill>
      </xdr:grpSpPr>
      <xdr:sp>
        <xdr:nvSpPr>
          <xdr:cNvPr id="1059" name="Rectangle 4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60" name="Rectangle 4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61" name="Picture 5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62" name="Rectangle 5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1063" name="Rectangle 52"/>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64" name="Rectangle 53"/>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65" name="Rectangle 54"/>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66" name="Rectangle 55"/>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67" name="Rectangle 56"/>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68" name="Rectangle 57"/>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69" name="Rectangle 58"/>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70" name="Rectangle 59"/>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71" name="Rectangle 60"/>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72" name="Rectangle 61"/>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73" name="Rectangle 62"/>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74" name="Rectangle 63"/>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75" name="Rectangle 64"/>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76" name="Rectangle 65"/>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77" name="Rectangle 66"/>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78" name="Rectangle 67"/>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79" name="Rectangle 68"/>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80" name="Rectangle 69"/>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81" name="Rectangle 70"/>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82" name="Rectangle 71"/>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83" name="Rectangle 72"/>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84" name="Rectangle 73"/>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85" name="Rectangle 74"/>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86" name="Rectangle 75"/>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87" name="Rectangle 76"/>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88" name="Rectangle 77"/>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89" name="Rectangle 78"/>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90" name="Rectangle 79"/>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91" name="Rectangle 80"/>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92" name="Rectangle 81"/>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93" name="Rectangle 82"/>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94" name="Rectangle 83"/>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95" name="Rectangle 84"/>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96" name="Rectangle 85"/>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97" name="Rectangle 86"/>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98" name="Rectangle 87"/>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99" name="Rectangle 88"/>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100" name="Rectangle 89"/>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101" name="Rectangle 90"/>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102" name="Rectangle 91"/>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103" name="Rectangle 92"/>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104" name="Rectangle 93"/>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105" name="Rectangle 94"/>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106" name="Rectangle 95"/>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107" name="Rectangle 96"/>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108" name="Rectangle 97"/>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109" name="Rectangle 98"/>
        <xdr:cNvSpPr>
          <a:spLocks/>
        </xdr:cNvSpPr>
      </xdr:nvSpPr>
      <xdr:spPr>
        <a:xfrm>
          <a:off x="1061085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38100</xdr:colOff>
      <xdr:row>0</xdr:row>
      <xdr:rowOff>66675</xdr:rowOff>
    </xdr:from>
    <xdr:to>
      <xdr:col>11</xdr:col>
      <xdr:colOff>895350</xdr:colOff>
      <xdr:row>4</xdr:row>
      <xdr:rowOff>209550</xdr:rowOff>
    </xdr:to>
    <xdr:pic>
      <xdr:nvPicPr>
        <xdr:cNvPr id="1110" name="Picture 109"/>
        <xdr:cNvPicPr preferRelativeResize="1">
          <a:picLocks noChangeAspect="1"/>
        </xdr:cNvPicPr>
      </xdr:nvPicPr>
      <xdr:blipFill>
        <a:blip r:embed="rId2"/>
        <a:stretch>
          <a:fillRect/>
        </a:stretch>
      </xdr:blipFill>
      <xdr:spPr>
        <a:xfrm>
          <a:off x="7800975" y="66675"/>
          <a:ext cx="1905000" cy="94297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rt\LOCALS~1\Temp\Budgetformulier%20tz%20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kmr2\NACALCULATIE%202004\formulier\NACALCULATIEFORMULIEREN%202004\LAY-OUT%20(definitie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by\LOCALS~1\Temp\Mp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kmr2\NACALCULATIE%202004\formulier\NACALCULATIEFORMULIEREN%202004\normen%2020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kmr2\NACALCULATIE%202004\formulier\NACALCULATIEFORMULIEREN%202004\NACALCULATIEFORMULIEREN%202004\LAY-OUT%20(definitie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ina1"/>
      <sheetName val="pagina2"/>
      <sheetName val="pagina3"/>
      <sheetName val="pagina4"/>
      <sheetName val="pagina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eschrijving)"/>
      <sheetName val="Voorbeeld"/>
      <sheetName val="#VERW"/>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erekening normen"/>
      <sheetName val="factor"/>
      <sheetName val="norme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eschrijving)"/>
      <sheetName val="Voorbeel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Blad1"/>
  <dimension ref="A1:X53"/>
  <sheetViews>
    <sheetView showGridLines="0" tabSelected="1" zoomScaleSheetLayoutView="100" workbookViewId="0" topLeftCell="A1">
      <selection activeCell="H10" sqref="H10"/>
    </sheetView>
  </sheetViews>
  <sheetFormatPr defaultColWidth="9.140625" defaultRowHeight="13.5" customHeight="1" zeroHeight="1"/>
  <cols>
    <col min="1" max="2" width="8.7109375" style="14" customWidth="1"/>
    <col min="3" max="3" width="13.7109375" style="14" customWidth="1"/>
    <col min="4" max="4" width="14.28125" style="14" customWidth="1"/>
    <col min="5" max="5" width="15.8515625" style="14" customWidth="1"/>
    <col min="6" max="6" width="16.7109375" style="14" customWidth="1"/>
    <col min="7" max="7" width="5.7109375" style="14" customWidth="1"/>
    <col min="8" max="9" width="8.7109375" style="14" customWidth="1"/>
    <col min="10" max="10" width="15.28125" style="14" customWidth="1"/>
    <col min="11" max="11" width="15.7109375" style="14" customWidth="1"/>
    <col min="12" max="12" width="13.7109375" style="14" customWidth="1"/>
    <col min="13" max="13" width="11.57421875" style="14" customWidth="1"/>
    <col min="14" max="14" width="1.7109375" style="14" customWidth="1"/>
    <col min="15" max="15" width="6.00390625" style="14" hidden="1" customWidth="1"/>
    <col min="16" max="17" width="10.7109375" style="15" hidden="1" customWidth="1"/>
    <col min="18" max="19" width="10.7109375" style="16" hidden="1" customWidth="1"/>
    <col min="20" max="21" width="12.7109375" style="15" hidden="1" customWidth="1"/>
    <col min="22" max="23" width="12.7109375" style="17" hidden="1" customWidth="1"/>
    <col min="24" max="24" width="1.7109375" style="14" hidden="1" customWidth="1"/>
    <col min="25" max="16384" width="9.140625" style="14" hidden="1" customWidth="1"/>
  </cols>
  <sheetData>
    <row r="1" spans="1:24" s="5" customFormat="1" ht="14.25" customHeight="1">
      <c r="A1" s="3" t="b">
        <v>1</v>
      </c>
      <c r="B1" s="4"/>
      <c r="C1" s="4"/>
      <c r="D1" s="4"/>
      <c r="E1" s="10"/>
      <c r="F1" s="4"/>
      <c r="G1" s="4"/>
      <c r="H1" s="4"/>
      <c r="I1" s="4"/>
      <c r="N1" s="4"/>
      <c r="O1" s="6"/>
      <c r="P1" s="7"/>
      <c r="Q1" s="7"/>
      <c r="R1" s="8"/>
      <c r="S1" s="8"/>
      <c r="T1" s="7"/>
      <c r="U1" s="7"/>
      <c r="V1" s="9"/>
      <c r="W1" s="9"/>
      <c r="X1" s="4"/>
    </row>
    <row r="2" spans="1:24" s="5" customFormat="1" ht="24.75" customHeight="1">
      <c r="A2" s="127"/>
      <c r="B2" s="10"/>
      <c r="C2" s="10"/>
      <c r="D2" s="10"/>
      <c r="F2" s="10"/>
      <c r="G2" s="10"/>
      <c r="H2" s="10"/>
      <c r="I2" s="11"/>
      <c r="J2" s="12"/>
      <c r="K2" s="4"/>
      <c r="L2" s="10"/>
      <c r="M2" s="13"/>
      <c r="N2" s="4"/>
      <c r="O2" s="6"/>
      <c r="P2" s="7"/>
      <c r="Q2" s="7"/>
      <c r="R2" s="8"/>
      <c r="S2" s="8"/>
      <c r="T2" s="7"/>
      <c r="U2" s="7"/>
      <c r="V2" s="9"/>
      <c r="W2" s="9"/>
      <c r="X2" s="4"/>
    </row>
    <row r="3" spans="15:23" ht="12" customHeight="1">
      <c r="O3" s="6"/>
      <c r="P3" s="7"/>
      <c r="Q3" s="7"/>
      <c r="R3" s="8"/>
      <c r="S3" s="8"/>
      <c r="T3" s="7"/>
      <c r="U3" s="7"/>
      <c r="V3" s="9"/>
      <c r="W3" s="9"/>
    </row>
    <row r="4" ht="12" customHeight="1">
      <c r="O4" s="6"/>
    </row>
    <row r="5" spans="1:13" ht="19.5" customHeight="1">
      <c r="A5" s="18" t="s">
        <v>100</v>
      </c>
      <c r="M5" s="19"/>
    </row>
    <row r="6" spans="1:13" ht="12.75" customHeight="1">
      <c r="A6" s="18"/>
      <c r="M6" s="19"/>
    </row>
    <row r="7" ht="12" customHeight="1"/>
    <row r="8" spans="1:12" ht="15" customHeight="1">
      <c r="A8" s="18" t="s">
        <v>90</v>
      </c>
      <c r="K8" s="27" t="s">
        <v>1</v>
      </c>
      <c r="L8" s="21"/>
    </row>
    <row r="9" spans="11:13" ht="15.75" customHeight="1">
      <c r="K9" s="22" t="s">
        <v>2</v>
      </c>
      <c r="L9" s="179" t="s">
        <v>102</v>
      </c>
      <c r="M9" s="180"/>
    </row>
    <row r="10" spans="1:13" ht="15.75" customHeight="1">
      <c r="A10" s="87" t="s">
        <v>101</v>
      </c>
      <c r="B10" s="29"/>
      <c r="C10" s="29"/>
      <c r="D10" s="23"/>
      <c r="K10" s="22" t="s">
        <v>3</v>
      </c>
      <c r="L10" s="181"/>
      <c r="M10" s="180"/>
    </row>
    <row r="11" spans="1:13" ht="15.75" customHeight="1">
      <c r="A11" s="88">
        <f>IF(OR($F12=0),"U dient het NZa registratienummer in te vullen.","")</f>
      </c>
      <c r="B11" s="89"/>
      <c r="C11" s="89"/>
      <c r="D11" s="90"/>
      <c r="E11" s="27" t="s">
        <v>4</v>
      </c>
      <c r="F11" s="27" t="s">
        <v>5</v>
      </c>
      <c r="K11" s="22" t="s">
        <v>6</v>
      </c>
      <c r="L11" s="179"/>
      <c r="M11" s="180"/>
    </row>
    <row r="12" spans="1:13" ht="15.75" customHeight="1">
      <c r="A12" s="65" t="s">
        <v>35</v>
      </c>
      <c r="B12" s="29"/>
      <c r="C12" s="29"/>
      <c r="D12" s="23"/>
      <c r="E12" s="20">
        <v>201</v>
      </c>
      <c r="F12" s="128">
        <v>1200</v>
      </c>
      <c r="K12" s="22" t="s">
        <v>7</v>
      </c>
      <c r="L12" s="181">
        <v>39826</v>
      </c>
      <c r="M12" s="180"/>
    </row>
    <row r="13" spans="1:15" ht="12" customHeight="1">
      <c r="A13" s="86"/>
      <c r="B13" s="86"/>
      <c r="C13" s="86"/>
      <c r="D13" s="86"/>
      <c r="O13" s="6"/>
    </row>
    <row r="14" ht="12" customHeight="1" thickBot="1">
      <c r="O14" s="6"/>
    </row>
    <row r="15" spans="2:23" s="30" customFormat="1" ht="13.5" customHeight="1">
      <c r="B15" s="31"/>
      <c r="C15" s="32" t="s">
        <v>8</v>
      </c>
      <c r="D15" s="33"/>
      <c r="E15" s="33"/>
      <c r="F15" s="33"/>
      <c r="G15" s="33"/>
      <c r="H15" s="33"/>
      <c r="I15" s="34"/>
      <c r="J15" s="34"/>
      <c r="K15" s="34"/>
      <c r="L15" s="35"/>
      <c r="O15" s="6"/>
      <c r="P15" s="15"/>
      <c r="Q15" s="15"/>
      <c r="R15" s="16"/>
      <c r="S15" s="16"/>
      <c r="T15" s="15"/>
      <c r="U15" s="15"/>
      <c r="V15" s="17"/>
      <c r="W15" s="17"/>
    </row>
    <row r="16" spans="2:23" s="30" customFormat="1" ht="13.5" customHeight="1">
      <c r="B16" s="36"/>
      <c r="D16" s="37"/>
      <c r="E16" s="37"/>
      <c r="F16" s="37"/>
      <c r="G16" s="37"/>
      <c r="H16" s="37"/>
      <c r="I16" s="38"/>
      <c r="J16" s="38"/>
      <c r="K16" s="38"/>
      <c r="L16" s="39"/>
      <c r="O16" s="6"/>
      <c r="P16" s="15"/>
      <c r="Q16" s="15"/>
      <c r="R16" s="16"/>
      <c r="S16" s="16"/>
      <c r="T16" s="15"/>
      <c r="U16" s="15"/>
      <c r="V16" s="17"/>
      <c r="W16" s="17"/>
    </row>
    <row r="17" spans="2:23" s="30" customFormat="1" ht="13.5" customHeight="1">
      <c r="B17" s="36"/>
      <c r="C17" s="162" t="s">
        <v>32</v>
      </c>
      <c r="D17" s="163"/>
      <c r="E17" s="163"/>
      <c r="F17" s="163"/>
      <c r="G17" s="163"/>
      <c r="H17" s="163"/>
      <c r="I17" s="163"/>
      <c r="J17" s="163"/>
      <c r="K17" s="163"/>
      <c r="L17" s="39"/>
      <c r="O17" s="6"/>
      <c r="P17" s="15"/>
      <c r="Q17" s="15"/>
      <c r="R17" s="16"/>
      <c r="S17" s="16"/>
      <c r="T17" s="15"/>
      <c r="U17" s="15"/>
      <c r="V17" s="17"/>
      <c r="W17" s="17"/>
    </row>
    <row r="18" spans="2:23" s="30" customFormat="1" ht="13.5" customHeight="1">
      <c r="B18" s="36"/>
      <c r="C18" s="163"/>
      <c r="D18" s="163"/>
      <c r="E18" s="163"/>
      <c r="F18" s="163"/>
      <c r="G18" s="163"/>
      <c r="H18" s="163"/>
      <c r="I18" s="163"/>
      <c r="J18" s="163"/>
      <c r="K18" s="163"/>
      <c r="L18" s="39"/>
      <c r="O18" s="6"/>
      <c r="P18" s="15"/>
      <c r="Q18" s="15"/>
      <c r="R18" s="16"/>
      <c r="S18" s="16"/>
      <c r="T18" s="15"/>
      <c r="U18" s="15"/>
      <c r="V18" s="17"/>
      <c r="W18" s="17"/>
    </row>
    <row r="19" spans="2:23" s="30" customFormat="1" ht="13.5" customHeight="1">
      <c r="B19" s="36"/>
      <c r="C19" s="163"/>
      <c r="D19" s="163"/>
      <c r="E19" s="163"/>
      <c r="F19" s="163"/>
      <c r="G19" s="163"/>
      <c r="H19" s="163"/>
      <c r="I19" s="163"/>
      <c r="J19" s="163"/>
      <c r="K19" s="163"/>
      <c r="L19" s="39"/>
      <c r="O19" s="6"/>
      <c r="P19" s="15"/>
      <c r="Q19" s="15"/>
      <c r="R19" s="16"/>
      <c r="S19" s="16"/>
      <c r="T19" s="15"/>
      <c r="U19" s="15"/>
      <c r="V19" s="17"/>
      <c r="W19" s="17"/>
    </row>
    <row r="20" spans="2:23" s="30" customFormat="1" ht="13.5" customHeight="1">
      <c r="B20" s="36"/>
      <c r="C20" s="37"/>
      <c r="D20" s="40"/>
      <c r="E20" s="40"/>
      <c r="F20" s="40"/>
      <c r="G20" s="40"/>
      <c r="H20" s="40"/>
      <c r="I20" s="40"/>
      <c r="J20" s="40"/>
      <c r="K20" s="40"/>
      <c r="L20" s="39"/>
      <c r="O20" s="6"/>
      <c r="P20" s="15"/>
      <c r="Q20" s="15"/>
      <c r="R20" s="16"/>
      <c r="S20" s="16"/>
      <c r="T20" s="15"/>
      <c r="U20" s="15"/>
      <c r="V20" s="17"/>
      <c r="W20" s="17"/>
    </row>
    <row r="21" spans="2:23" s="30" customFormat="1" ht="13.5" customHeight="1">
      <c r="B21" s="36"/>
      <c r="C21" s="164" t="s">
        <v>9</v>
      </c>
      <c r="D21" s="163"/>
      <c r="E21" s="163"/>
      <c r="F21" s="163"/>
      <c r="G21" s="163"/>
      <c r="H21" s="163"/>
      <c r="I21" s="163"/>
      <c r="J21" s="163"/>
      <c r="K21" s="163"/>
      <c r="L21" s="39"/>
      <c r="O21" s="6"/>
      <c r="P21" s="15"/>
      <c r="Q21" s="15"/>
      <c r="R21" s="16"/>
      <c r="S21" s="16"/>
      <c r="T21" s="15"/>
      <c r="U21" s="15"/>
      <c r="V21" s="17"/>
      <c r="W21" s="17"/>
    </row>
    <row r="22" spans="2:23" s="30" customFormat="1" ht="13.5" customHeight="1">
      <c r="B22" s="36"/>
      <c r="C22" s="163"/>
      <c r="D22" s="163"/>
      <c r="E22" s="163"/>
      <c r="F22" s="163"/>
      <c r="G22" s="163"/>
      <c r="H22" s="163"/>
      <c r="I22" s="163"/>
      <c r="J22" s="163"/>
      <c r="K22" s="163"/>
      <c r="L22" s="39"/>
      <c r="O22" s="6"/>
      <c r="P22" s="15"/>
      <c r="Q22" s="15"/>
      <c r="R22" s="16"/>
      <c r="S22" s="16"/>
      <c r="T22" s="15"/>
      <c r="U22" s="15"/>
      <c r="V22" s="17"/>
      <c r="W22" s="17"/>
    </row>
    <row r="23" spans="2:23" s="30" customFormat="1" ht="13.5" customHeight="1">
      <c r="B23" s="36"/>
      <c r="C23" s="82"/>
      <c r="D23" s="38"/>
      <c r="E23" s="38"/>
      <c r="F23" s="38"/>
      <c r="G23" s="38"/>
      <c r="H23" s="38"/>
      <c r="I23" s="38"/>
      <c r="J23" s="38"/>
      <c r="K23" s="38"/>
      <c r="L23" s="39"/>
      <c r="O23" s="6"/>
      <c r="P23" s="15"/>
      <c r="Q23" s="15"/>
      <c r="R23" s="16"/>
      <c r="S23" s="16"/>
      <c r="T23" s="15"/>
      <c r="U23" s="15"/>
      <c r="V23" s="17"/>
      <c r="W23" s="17"/>
    </row>
    <row r="24" spans="2:23" s="30" customFormat="1" ht="13.5" customHeight="1">
      <c r="B24" s="36"/>
      <c r="C24" s="41" t="str">
        <f>IF(A1=TRUE,"      Invulvelden gearceerd","      Invulvelden niet gearceerd")</f>
        <v>      Invulvelden gearceerd</v>
      </c>
      <c r="D24" s="92"/>
      <c r="E24" s="93"/>
      <c r="G24" s="42"/>
      <c r="I24" s="43"/>
      <c r="L24" s="44"/>
      <c r="O24" s="6"/>
      <c r="P24" s="15"/>
      <c r="Q24" s="15"/>
      <c r="R24" s="16"/>
      <c r="S24" s="16"/>
      <c r="T24" s="15"/>
      <c r="U24" s="15"/>
      <c r="V24" s="17"/>
      <c r="W24" s="17"/>
    </row>
    <row r="25" spans="1:23" s="30" customFormat="1" ht="13.5" customHeight="1" thickBot="1">
      <c r="A25" s="45"/>
      <c r="B25" s="46"/>
      <c r="C25" s="47"/>
      <c r="D25" s="47"/>
      <c r="E25" s="48"/>
      <c r="F25" s="48"/>
      <c r="G25" s="47"/>
      <c r="H25" s="47"/>
      <c r="I25" s="49"/>
      <c r="J25" s="48"/>
      <c r="K25" s="48"/>
      <c r="L25" s="50"/>
      <c r="M25" s="45"/>
      <c r="O25" s="6"/>
      <c r="P25" s="15"/>
      <c r="Q25" s="15"/>
      <c r="R25" s="16"/>
      <c r="S25" s="16"/>
      <c r="T25" s="15"/>
      <c r="U25" s="15"/>
      <c r="V25" s="17"/>
      <c r="W25" s="17"/>
    </row>
    <row r="26" ht="12" customHeight="1">
      <c r="O26" s="6"/>
    </row>
    <row r="27" spans="1:13" ht="13.5" customHeight="1">
      <c r="A27" s="24" t="s">
        <v>10</v>
      </c>
      <c r="B27" s="25"/>
      <c r="C27" s="25"/>
      <c r="D27" s="25"/>
      <c r="E27" s="25"/>
      <c r="F27" s="26"/>
      <c r="H27" s="24" t="s">
        <v>11</v>
      </c>
      <c r="I27" s="25"/>
      <c r="J27" s="25"/>
      <c r="K27" s="25"/>
      <c r="L27" s="25"/>
      <c r="M27" s="26"/>
    </row>
    <row r="28" spans="1:13" ht="19.5" customHeight="1">
      <c r="A28" s="28" t="s">
        <v>12</v>
      </c>
      <c r="B28" s="23"/>
      <c r="C28" s="165"/>
      <c r="D28" s="166"/>
      <c r="E28" s="166"/>
      <c r="F28" s="167"/>
      <c r="H28" s="28" t="s">
        <v>12</v>
      </c>
      <c r="I28" s="23"/>
      <c r="J28" s="165"/>
      <c r="K28" s="166"/>
      <c r="L28" s="166"/>
      <c r="M28" s="167"/>
    </row>
    <row r="29" spans="1:13" ht="19.5" customHeight="1">
      <c r="A29" s="28" t="s">
        <v>13</v>
      </c>
      <c r="B29" s="23"/>
      <c r="C29" s="165"/>
      <c r="D29" s="166"/>
      <c r="E29" s="166"/>
      <c r="F29" s="167"/>
      <c r="H29" s="28" t="s">
        <v>13</v>
      </c>
      <c r="I29" s="23"/>
      <c r="J29" s="165"/>
      <c r="K29" s="166"/>
      <c r="L29" s="166"/>
      <c r="M29" s="167"/>
    </row>
    <row r="30" spans="1:13" ht="19.5" customHeight="1">
      <c r="A30" s="28" t="s">
        <v>14</v>
      </c>
      <c r="B30" s="23"/>
      <c r="C30" s="169"/>
      <c r="D30" s="170"/>
      <c r="E30" s="165"/>
      <c r="F30" s="167"/>
      <c r="H30" s="28" t="s">
        <v>14</v>
      </c>
      <c r="I30" s="23"/>
      <c r="J30" s="169"/>
      <c r="K30" s="171"/>
      <c r="L30" s="166"/>
      <c r="M30" s="167"/>
    </row>
    <row r="31" spans="1:13" ht="19.5" customHeight="1">
      <c r="A31" s="28" t="s">
        <v>15</v>
      </c>
      <c r="B31" s="23"/>
      <c r="C31" s="165"/>
      <c r="D31" s="166"/>
      <c r="E31" s="166"/>
      <c r="F31" s="167"/>
      <c r="H31" s="28" t="s">
        <v>15</v>
      </c>
      <c r="I31" s="23"/>
      <c r="J31" s="165"/>
      <c r="K31" s="166"/>
      <c r="L31" s="166"/>
      <c r="M31" s="167"/>
    </row>
    <row r="32" spans="1:13" ht="19.5" customHeight="1">
      <c r="A32" s="28" t="s">
        <v>16</v>
      </c>
      <c r="B32" s="23"/>
      <c r="C32" s="165"/>
      <c r="D32" s="166"/>
      <c r="E32" s="166"/>
      <c r="F32" s="167"/>
      <c r="H32" s="28" t="s">
        <v>16</v>
      </c>
      <c r="I32" s="23"/>
      <c r="J32" s="165"/>
      <c r="K32" s="166"/>
      <c r="L32" s="166"/>
      <c r="M32" s="167"/>
    </row>
    <row r="33" spans="1:13" ht="19.5" customHeight="1">
      <c r="A33" s="28" t="s">
        <v>17</v>
      </c>
      <c r="B33" s="23"/>
      <c r="C33" s="168"/>
      <c r="D33" s="166"/>
      <c r="E33" s="166"/>
      <c r="F33" s="167"/>
      <c r="H33" s="28" t="s">
        <v>17</v>
      </c>
      <c r="I33" s="23"/>
      <c r="J33" s="168"/>
      <c r="K33" s="166"/>
      <c r="L33" s="166"/>
      <c r="M33" s="167"/>
    </row>
    <row r="34" ht="14.25" customHeight="1">
      <c r="O34" s="6"/>
    </row>
    <row r="35" spans="1:13" ht="14.25" customHeight="1">
      <c r="A35" s="24" t="s">
        <v>18</v>
      </c>
      <c r="B35" s="25"/>
      <c r="C35" s="25"/>
      <c r="D35" s="25"/>
      <c r="E35" s="25"/>
      <c r="F35" s="26"/>
      <c r="H35" s="24" t="s">
        <v>19</v>
      </c>
      <c r="I35" s="25"/>
      <c r="J35" s="25"/>
      <c r="K35" s="25"/>
      <c r="L35" s="25"/>
      <c r="M35" s="26"/>
    </row>
    <row r="36" spans="1:15" ht="14.25" customHeight="1">
      <c r="A36" s="51"/>
      <c r="B36" s="52"/>
      <c r="C36" s="52"/>
      <c r="D36" s="52"/>
      <c r="E36" s="52"/>
      <c r="F36" s="53"/>
      <c r="H36" s="51"/>
      <c r="I36" s="52"/>
      <c r="J36" s="52"/>
      <c r="K36" s="52"/>
      <c r="L36" s="52"/>
      <c r="M36" s="53"/>
      <c r="O36" s="6"/>
    </row>
    <row r="37" spans="1:15" ht="14.25" customHeight="1">
      <c r="A37" s="54"/>
      <c r="B37" s="55"/>
      <c r="C37" s="55"/>
      <c r="D37" s="55"/>
      <c r="E37" s="55"/>
      <c r="F37" s="56"/>
      <c r="H37" s="54"/>
      <c r="I37" s="55"/>
      <c r="J37" s="55"/>
      <c r="K37" s="55"/>
      <c r="L37" s="55"/>
      <c r="M37" s="56"/>
      <c r="O37" s="6"/>
    </row>
    <row r="38" spans="1:18" ht="14.25" customHeight="1">
      <c r="A38" s="57"/>
      <c r="B38" s="58"/>
      <c r="C38" s="58"/>
      <c r="D38" s="58"/>
      <c r="E38" s="58"/>
      <c r="F38" s="59" t="s">
        <v>20</v>
      </c>
      <c r="H38" s="57"/>
      <c r="I38" s="58"/>
      <c r="J38" s="58"/>
      <c r="K38" s="58"/>
      <c r="L38" s="58"/>
      <c r="M38" s="59" t="s">
        <v>20</v>
      </c>
      <c r="O38" s="6"/>
      <c r="Q38" s="60" t="s">
        <v>25</v>
      </c>
      <c r="R38" s="61" t="s">
        <v>26</v>
      </c>
    </row>
    <row r="39" spans="1:18" ht="14.25" customHeight="1">
      <c r="A39" s="172"/>
      <c r="B39" s="173"/>
      <c r="C39" s="62" t="s">
        <v>21</v>
      </c>
      <c r="D39" s="165"/>
      <c r="E39" s="166"/>
      <c r="F39" s="62" t="s">
        <v>22</v>
      </c>
      <c r="H39" s="172"/>
      <c r="I39" s="173"/>
      <c r="J39" s="62" t="s">
        <v>21</v>
      </c>
      <c r="K39" s="165"/>
      <c r="L39" s="166"/>
      <c r="M39" s="62" t="s">
        <v>22</v>
      </c>
      <c r="Q39" s="63">
        <v>39814</v>
      </c>
      <c r="R39" s="64">
        <v>40178</v>
      </c>
    </row>
    <row r="40" ht="12" customHeight="1">
      <c r="O40" s="6"/>
    </row>
    <row r="41" spans="1:23" s="67" customFormat="1" ht="10.5" customHeight="1">
      <c r="A41" s="66"/>
      <c r="O41" s="6"/>
      <c r="P41" s="15"/>
      <c r="Q41" s="15"/>
      <c r="R41" s="16"/>
      <c r="S41" s="16"/>
      <c r="T41" s="15"/>
      <c r="U41" s="15"/>
      <c r="V41" s="17"/>
      <c r="W41" s="17"/>
    </row>
    <row r="42" spans="1:14" ht="13.5" customHeight="1">
      <c r="A42" s="174" t="s">
        <v>103</v>
      </c>
      <c r="B42" s="174"/>
      <c r="C42" s="174"/>
      <c r="D42" s="174"/>
      <c r="E42" s="174"/>
      <c r="F42" s="174"/>
      <c r="G42" s="174"/>
      <c r="H42" s="174"/>
      <c r="I42" s="174"/>
      <c r="J42" s="174"/>
      <c r="K42" s="174"/>
      <c r="L42" s="174"/>
      <c r="M42" s="174"/>
      <c r="N42" s="68"/>
    </row>
    <row r="43" spans="1:17" ht="15.75" customHeight="1">
      <c r="A43" s="174"/>
      <c r="B43" s="174"/>
      <c r="C43" s="174"/>
      <c r="D43" s="174"/>
      <c r="E43" s="174"/>
      <c r="F43" s="174"/>
      <c r="G43" s="174"/>
      <c r="H43" s="174"/>
      <c r="I43" s="174"/>
      <c r="J43" s="174"/>
      <c r="K43" s="174"/>
      <c r="L43" s="174"/>
      <c r="M43" s="174"/>
      <c r="N43" s="69"/>
      <c r="Q43" s="70" t="s">
        <v>0</v>
      </c>
    </row>
    <row r="44" spans="1:17" ht="18" customHeight="1">
      <c r="A44" s="174"/>
      <c r="B44" s="174"/>
      <c r="C44" s="174"/>
      <c r="D44" s="174"/>
      <c r="E44" s="174"/>
      <c r="F44" s="174"/>
      <c r="G44" s="174"/>
      <c r="H44" s="174"/>
      <c r="I44" s="174"/>
      <c r="J44" s="174"/>
      <c r="K44" s="174"/>
      <c r="L44" s="174"/>
      <c r="M44" s="174"/>
      <c r="P44" s="15">
        <v>0</v>
      </c>
      <c r="Q44" s="71" t="s">
        <v>23</v>
      </c>
    </row>
    <row r="45" spans="1:17" ht="13.5" customHeight="1">
      <c r="A45" s="174"/>
      <c r="B45" s="174"/>
      <c r="C45" s="174"/>
      <c r="D45" s="174"/>
      <c r="E45" s="174"/>
      <c r="F45" s="174"/>
      <c r="G45" s="174"/>
      <c r="H45" s="174"/>
      <c r="I45" s="174"/>
      <c r="J45" s="174"/>
      <c r="K45" s="174"/>
      <c r="L45" s="174"/>
      <c r="M45" s="174"/>
      <c r="O45" s="6"/>
      <c r="Q45" s="72" t="s">
        <v>24</v>
      </c>
    </row>
    <row r="46" spans="8:10" ht="40.5" customHeight="1">
      <c r="H46" s="65" t="s">
        <v>104</v>
      </c>
      <c r="I46" s="29"/>
      <c r="J46" s="148"/>
    </row>
    <row r="47" spans="1:11" ht="13.5" customHeight="1">
      <c r="A47" s="65" t="s">
        <v>91</v>
      </c>
      <c r="B47" s="146"/>
      <c r="C47" s="146"/>
      <c r="D47" s="146"/>
      <c r="E47" s="146"/>
      <c r="F47" s="146"/>
      <c r="G47" s="146"/>
      <c r="H47" s="175">
        <f>'Budget 2009'!E26</f>
        <v>0</v>
      </c>
      <c r="I47" s="176"/>
      <c r="J47" s="149"/>
      <c r="K47" s="147"/>
    </row>
    <row r="48" spans="1:11" ht="13.5" customHeight="1">
      <c r="A48" s="65" t="s">
        <v>89</v>
      </c>
      <c r="B48" s="146"/>
      <c r="C48" s="146"/>
      <c r="D48" s="146"/>
      <c r="E48" s="146"/>
      <c r="F48" s="146"/>
      <c r="G48" s="146"/>
      <c r="H48" s="177">
        <f>'Budget 2009'!E45</f>
        <v>0</v>
      </c>
      <c r="I48" s="178"/>
      <c r="J48" s="150"/>
      <c r="K48" s="147"/>
    </row>
    <row r="49" spans="1:11" ht="13.5" customHeight="1">
      <c r="A49" s="65" t="s">
        <v>92</v>
      </c>
      <c r="B49" s="146"/>
      <c r="C49" s="146"/>
      <c r="D49" s="146"/>
      <c r="E49" s="146"/>
      <c r="F49" s="146"/>
      <c r="G49" s="146"/>
      <c r="H49" s="175">
        <f>'Budget 2009'!E32</f>
        <v>0</v>
      </c>
      <c r="I49" s="186"/>
      <c r="J49" s="151"/>
      <c r="K49" s="147"/>
    </row>
    <row r="50" spans="1:11" ht="13.5" customHeight="1">
      <c r="A50" s="65" t="s">
        <v>93</v>
      </c>
      <c r="B50" s="146"/>
      <c r="C50" s="146"/>
      <c r="D50" s="146"/>
      <c r="E50" s="146"/>
      <c r="F50" s="146"/>
      <c r="G50" s="146"/>
      <c r="H50" s="187">
        <f>'Budget 2009'!E41</f>
        <v>0</v>
      </c>
      <c r="I50" s="188"/>
      <c r="J50" s="152"/>
      <c r="K50" s="147"/>
    </row>
    <row r="51" spans="1:11" ht="13.5" customHeight="1">
      <c r="A51" s="65" t="s">
        <v>94</v>
      </c>
      <c r="B51" s="146"/>
      <c r="C51" s="146"/>
      <c r="D51" s="146"/>
      <c r="E51" s="146"/>
      <c r="F51" s="146"/>
      <c r="G51" s="146"/>
      <c r="H51" s="182"/>
      <c r="I51" s="183"/>
      <c r="J51" s="184"/>
      <c r="K51" s="185"/>
    </row>
    <row r="52" spans="1:11" ht="13.5" customHeight="1">
      <c r="A52" s="66"/>
      <c r="B52" s="67"/>
      <c r="C52" s="67"/>
      <c r="D52" s="67"/>
      <c r="E52" s="67"/>
      <c r="F52" s="67"/>
      <c r="G52" s="67"/>
      <c r="H52" s="67"/>
      <c r="I52" s="67"/>
      <c r="J52" s="67"/>
      <c r="K52" s="67"/>
    </row>
    <row r="53" spans="1:11" ht="13.5" customHeight="1">
      <c r="A53" s="91" t="s">
        <v>95</v>
      </c>
      <c r="B53" s="68"/>
      <c r="C53" s="68"/>
      <c r="D53" s="68"/>
      <c r="E53" s="68"/>
      <c r="F53" s="68"/>
      <c r="G53" s="68"/>
      <c r="H53" s="68"/>
      <c r="I53" s="68"/>
      <c r="J53" s="68"/>
      <c r="K53" s="68"/>
    </row>
    <row r="54" ht="13.5" customHeight="1" hidden="1"/>
    <row r="55" ht="13.5" customHeight="1" hidden="1"/>
    <row r="56" ht="13.5" customHeight="1" hidden="1"/>
    <row r="57" ht="13.5" customHeight="1" hidden="1"/>
    <row r="58" ht="13.5" customHeight="1" hidden="1"/>
    <row r="59" ht="13.5" customHeight="1" hidden="1"/>
    <row r="60" ht="13.5" customHeight="1" hidden="1"/>
    <row r="61" ht="13.5" customHeight="1" hidden="1"/>
    <row r="62" ht="13.5" customHeight="1" hidden="1"/>
    <row r="63" ht="13.5" customHeight="1" hidden="1"/>
    <row r="64" ht="13.5" customHeight="1"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row r="87" ht="13.5" customHeight="1" hidden="1"/>
    <row r="88" ht="13.5" customHeight="1" hidden="1"/>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row r="103" ht="13.5" customHeight="1" hidden="1"/>
    <row r="104" ht="13.5" customHeight="1" hidden="1"/>
    <row r="105" ht="13.5" customHeight="1" hidden="1"/>
    <row r="106" ht="13.5" customHeight="1" hidden="1"/>
    <row r="107" ht="13.5" customHeight="1" hidden="1"/>
    <row r="108" ht="13.5" customHeight="1" hidden="1"/>
    <row r="109" ht="13.5" customHeight="1" hidden="1"/>
    <row r="110" ht="13.5" customHeight="1" hidden="1"/>
    <row r="111" ht="13.5" customHeight="1" hidden="1"/>
    <row r="112" ht="13.5" customHeight="1" hidden="1"/>
    <row r="113" ht="13.5" customHeight="1" hidden="1"/>
    <row r="114" ht="13.5" customHeight="1" hidden="1"/>
    <row r="115" ht="13.5" customHeight="1" hidden="1"/>
    <row r="116" ht="13.5" customHeight="1" hidden="1"/>
    <row r="117" ht="13.5" customHeight="1" hidden="1"/>
    <row r="118" ht="13.5" customHeight="1" hidden="1"/>
    <row r="119" ht="13.5" customHeight="1" hidden="1"/>
    <row r="120" ht="13.5" customHeight="1" hidden="1"/>
    <row r="121" ht="13.5" customHeight="1" hidden="1"/>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row r="136" ht="13.5" customHeight="1" hidden="1"/>
    <row r="137" ht="13.5" customHeight="1" hidden="1"/>
    <row r="138" ht="13.5" customHeight="1" hidden="1"/>
    <row r="139" ht="13.5" customHeight="1" hidden="1"/>
    <row r="140" ht="13.5" customHeight="1" hidden="1"/>
    <row r="141" ht="13.5" customHeight="1" hidden="1"/>
    <row r="142" ht="13.5" customHeight="1" hidden="1"/>
    <row r="143" ht="13.5" customHeight="1" hidden="1"/>
    <row r="144" ht="13.5" customHeight="1" hidden="1"/>
    <row r="145" ht="13.5" customHeight="1" hidden="1"/>
    <row r="146" ht="13.5" customHeight="1" hidden="1"/>
    <row r="147" ht="13.5" customHeight="1" hidden="1"/>
    <row r="148" ht="13.5" customHeight="1" hidden="1"/>
    <row r="149" ht="13.5" customHeight="1" hidden="1"/>
    <row r="150" ht="13.5" customHeight="1" hidden="1"/>
    <row r="151" ht="13.5" customHeight="1" hidden="1"/>
    <row r="152" ht="13.5" customHeight="1" hidden="1"/>
    <row r="153" ht="13.5" customHeight="1" hidden="1"/>
    <row r="154" ht="13.5" customHeight="1" hidden="1"/>
    <row r="155" ht="13.5" customHeight="1" hidden="1"/>
    <row r="156" ht="13.5" customHeight="1" hidden="1"/>
    <row r="157" ht="13.5" customHeight="1" hidden="1"/>
    <row r="158" ht="13.5" customHeight="1" hidden="1"/>
    <row r="159" ht="13.5" customHeight="1" hidden="1"/>
    <row r="160" ht="13.5" customHeight="1" hidden="1"/>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row r="192" ht="13.5" customHeight="1" hidden="1"/>
    <row r="193" ht="13.5" customHeight="1" hidden="1"/>
    <row r="194" ht="13.5" customHeight="1" hidden="1"/>
    <row r="195" ht="13.5" customHeight="1" hidden="1"/>
    <row r="196" ht="13.5" customHeight="1" hidden="1"/>
    <row r="197" ht="13.5" customHeight="1" hidden="1"/>
    <row r="198" ht="13.5" customHeight="1" hidden="1"/>
    <row r="199" ht="13.5" customHeight="1" hidden="1"/>
    <row r="200" ht="13.5" customHeight="1" hidden="1"/>
    <row r="201" ht="13.5" customHeight="1" hidden="1"/>
    <row r="202" ht="13.5" customHeight="1" hidden="1"/>
    <row r="203" ht="13.5" customHeight="1" hidden="1"/>
    <row r="204" ht="13.5" customHeight="1" hidden="1"/>
    <row r="205" ht="13.5" customHeight="1" hidden="1"/>
    <row r="206" ht="13.5" customHeight="1" hidden="1"/>
    <row r="207" ht="13.5" customHeight="1" hidden="1"/>
    <row r="208" ht="13.5" customHeight="1" hidden="1"/>
    <row r="209" ht="13.5" customHeight="1" hidden="1"/>
    <row r="210" ht="13.5" customHeight="1" hidden="1"/>
    <row r="211" ht="13.5" customHeight="1" hidden="1"/>
    <row r="212" ht="13.5" customHeight="1" hidden="1"/>
    <row r="213" ht="13.5" customHeight="1" hidden="1"/>
    <row r="214" ht="13.5" customHeight="1" hidden="1"/>
    <row r="215" ht="13.5" customHeight="1" hidden="1"/>
    <row r="216" ht="13.5" customHeight="1" hidden="1"/>
    <row r="217" ht="13.5" customHeight="1" hidden="1"/>
    <row r="218" ht="13.5" customHeight="1" hidden="1"/>
    <row r="219" ht="13.5" customHeight="1" hidden="1"/>
    <row r="220" ht="13.5" customHeight="1" hidden="1"/>
    <row r="221" ht="13.5" customHeight="1" hidden="1"/>
    <row r="222" ht="13.5" customHeight="1" hidden="1"/>
    <row r="223" ht="13.5" customHeight="1" hidden="1"/>
    <row r="224" ht="13.5" customHeight="1" hidden="1"/>
    <row r="225" ht="13.5" customHeight="1" hidden="1"/>
    <row r="226" ht="13.5" customHeight="1" hidden="1"/>
    <row r="227" ht="13.5" customHeight="1" hidden="1"/>
    <row r="228" ht="13.5" customHeight="1" hidden="1"/>
    <row r="229" ht="13.5" customHeight="1" hidden="1"/>
    <row r="230" ht="13.5" customHeight="1" hidden="1"/>
    <row r="231" ht="13.5" customHeight="1" hidden="1"/>
    <row r="232" ht="13.5" customHeight="1" hidden="1"/>
    <row r="233" ht="13.5" customHeight="1" hidden="1"/>
    <row r="234" ht="13.5" customHeight="1" hidden="1"/>
    <row r="235" ht="13.5" customHeight="1" hidden="1"/>
    <row r="236" ht="13.5" customHeight="1" hidden="1"/>
    <row r="237" ht="13.5" customHeight="1" hidden="1"/>
    <row r="238" ht="13.5" customHeight="1" hidden="1"/>
    <row r="239" ht="13.5" customHeight="1" hidden="1"/>
    <row r="240" ht="13.5" customHeight="1" hidden="1"/>
    <row r="241" ht="13.5" customHeight="1" hidden="1"/>
    <row r="242" ht="13.5" customHeight="1" hidden="1"/>
    <row r="243" ht="13.5" customHeight="1" hidden="1"/>
    <row r="244" ht="13.5" customHeight="1" hidden="1"/>
    <row r="245" ht="13.5" customHeight="1" hidden="1"/>
    <row r="246" ht="13.5" customHeight="1" hidden="1"/>
    <row r="247" ht="13.5" customHeight="1" hidden="1"/>
    <row r="248" ht="13.5" customHeight="1" hidden="1"/>
    <row r="249" ht="13.5" customHeight="1" hidden="1"/>
    <row r="250" ht="13.5" customHeight="1" hidden="1"/>
    <row r="251" ht="13.5" customHeight="1" hidden="1"/>
    <row r="252" ht="13.5" customHeight="1" hidden="1"/>
    <row r="253" ht="13.5" customHeight="1" hidden="1"/>
    <row r="254" ht="13.5" customHeight="1" hidden="1"/>
    <row r="255" ht="13.5" customHeight="1" hidden="1"/>
    <row r="256" ht="13.5" customHeight="1" hidden="1"/>
    <row r="257" ht="13.5" customHeight="1" hidden="1"/>
    <row r="258" ht="13.5" customHeight="1" hidden="1"/>
    <row r="259" ht="13.5" customHeight="1" hidden="1"/>
    <row r="260" ht="13.5" customHeight="1" hidden="1"/>
    <row r="261" ht="13.5" customHeight="1" hidden="1"/>
    <row r="262" ht="13.5" customHeight="1" hidden="1"/>
    <row r="263" ht="13.5" customHeight="1" hidden="1"/>
    <row r="264" ht="13.5" customHeight="1" hidden="1"/>
    <row r="265" ht="13.5" customHeight="1" hidden="1"/>
    <row r="266" ht="13.5" customHeight="1" hidden="1"/>
    <row r="267" ht="13.5" customHeight="1" hidden="1"/>
    <row r="268" ht="13.5" customHeight="1" hidden="1"/>
    <row r="269" ht="13.5" customHeight="1" hidden="1"/>
    <row r="270" ht="13.5" customHeight="1" hidden="1"/>
    <row r="271" ht="13.5" customHeight="1" hidden="1"/>
    <row r="272" ht="13.5" customHeight="1" hidden="1"/>
    <row r="273" ht="13.5" customHeight="1" hidden="1"/>
    <row r="274" ht="13.5" customHeight="1" hidden="1"/>
    <row r="275" ht="13.5" customHeight="1" hidden="1"/>
    <row r="276" ht="13.5" customHeight="1" hidden="1"/>
    <row r="277" ht="13.5" customHeight="1" hidden="1"/>
    <row r="278" ht="13.5" customHeight="1" hidden="1"/>
    <row r="279" ht="13.5" customHeight="1" hidden="1"/>
    <row r="280" ht="13.5" customHeight="1" hidden="1"/>
    <row r="281" ht="13.5" customHeight="1" hidden="1"/>
    <row r="282" ht="13.5" customHeight="1" hidden="1"/>
    <row r="283" ht="13.5" customHeight="1" hidden="1"/>
    <row r="284" ht="13.5" customHeight="1" hidden="1"/>
    <row r="285" ht="13.5" customHeight="1" hidden="1"/>
    <row r="286" ht="13.5" customHeight="1" hidden="1"/>
    <row r="287" ht="13.5" customHeight="1" hidden="1"/>
    <row r="288" ht="13.5" customHeight="1" hidden="1"/>
    <row r="289" ht="13.5" customHeight="1" hidden="1"/>
    <row r="290" ht="13.5" customHeight="1" hidden="1"/>
    <row r="291" ht="13.5" customHeight="1" hidden="1"/>
    <row r="292" ht="13.5" customHeight="1" hidden="1"/>
    <row r="293" ht="13.5" customHeight="1" hidden="1"/>
    <row r="294" ht="13.5" customHeight="1" hidden="1"/>
    <row r="295" ht="13.5" customHeight="1" hidden="1"/>
    <row r="296" ht="13.5" customHeight="1" hidden="1"/>
    <row r="297" ht="13.5" customHeight="1" hidden="1"/>
    <row r="298" ht="13.5" customHeight="1" hidden="1"/>
    <row r="299" ht="13.5" customHeight="1" hidden="1"/>
    <row r="300" ht="13.5" customHeight="1" hidden="1"/>
    <row r="301" ht="13.5" customHeight="1" hidden="1"/>
    <row r="302" ht="13.5" customHeight="1" hidden="1"/>
    <row r="303" ht="13.5" customHeight="1" hidden="1"/>
    <row r="304" ht="13.5" customHeight="1" hidden="1"/>
    <row r="305" ht="13.5" customHeight="1" hidden="1"/>
    <row r="306" ht="13.5" customHeight="1" hidden="1"/>
    <row r="307" ht="13.5" customHeight="1" hidden="1"/>
    <row r="308" ht="13.5" customHeight="1" hidden="1"/>
    <row r="309" ht="13.5" customHeight="1" hidden="1"/>
    <row r="310" ht="13.5" customHeight="1" hidden="1"/>
    <row r="311" ht="13.5" customHeight="1" hidden="1"/>
    <row r="312" ht="13.5" customHeight="1" hidden="1"/>
    <row r="313" ht="13.5" customHeight="1" hidden="1"/>
    <row r="314" ht="13.5" customHeight="1" hidden="1"/>
    <row r="315" ht="13.5" customHeight="1" hidden="1"/>
    <row r="316" ht="13.5" customHeight="1" hidden="1"/>
    <row r="317" ht="13.5" customHeight="1" hidden="1"/>
    <row r="318" ht="13.5" customHeight="1" hidden="1"/>
    <row r="319" ht="13.5" customHeight="1" hidden="1"/>
    <row r="320" ht="13.5" customHeight="1" hidden="1"/>
    <row r="321" ht="13.5" customHeight="1" hidden="1"/>
    <row r="322" ht="13.5" customHeight="1" hidden="1"/>
    <row r="323" ht="13.5" customHeight="1" hidden="1"/>
    <row r="324" ht="13.5" customHeight="1" hidden="1"/>
    <row r="325" ht="13.5" customHeight="1" hidden="1"/>
    <row r="326" ht="13.5" customHeight="1" hidden="1"/>
    <row r="327" ht="13.5" customHeight="1" hidden="1"/>
    <row r="328" ht="13.5" customHeight="1" hidden="1"/>
    <row r="329" ht="13.5" customHeight="1" hidden="1"/>
    <row r="330" ht="13.5" customHeight="1" hidden="1"/>
    <row r="331" ht="13.5" customHeight="1" hidden="1"/>
    <row r="332" ht="13.5" customHeight="1" hidden="1"/>
    <row r="333" ht="13.5" customHeight="1" hidden="1"/>
    <row r="334" ht="13.5" customHeight="1" hidden="1"/>
    <row r="335" ht="13.5" customHeight="1" hidden="1"/>
    <row r="336" ht="13.5" customHeight="1" hidden="1"/>
    <row r="337" ht="13.5" customHeight="1" hidden="1"/>
    <row r="338" ht="13.5" customHeight="1" hidden="1"/>
    <row r="339" ht="13.5" customHeight="1" hidden="1"/>
    <row r="340" ht="13.5" customHeight="1" hidden="1"/>
    <row r="341" ht="13.5" customHeight="1" hidden="1"/>
    <row r="342" ht="13.5" customHeight="1" hidden="1"/>
    <row r="343" ht="13.5" customHeight="1" hidden="1"/>
    <row r="344" ht="13.5" customHeight="1" hidden="1"/>
    <row r="345" ht="13.5" customHeight="1" hidden="1"/>
    <row r="346" ht="13.5" customHeight="1" hidden="1"/>
    <row r="347" ht="13.5" customHeight="1" hidden="1"/>
    <row r="348" ht="13.5" customHeight="1" hidden="1"/>
    <row r="349" ht="13.5" customHeight="1" hidden="1"/>
    <row r="350" ht="13.5" customHeight="1" hidden="1"/>
    <row r="351" ht="13.5" customHeight="1" hidden="1"/>
    <row r="352" ht="13.5" customHeight="1" hidden="1"/>
    <row r="353" ht="13.5" customHeight="1" hidden="1"/>
    <row r="354" ht="13.5" customHeight="1" hidden="1"/>
    <row r="355" ht="13.5" customHeight="1" hidden="1"/>
    <row r="356" ht="13.5" customHeight="1" hidden="1"/>
    <row r="357" ht="13.5" customHeight="1" hidden="1"/>
    <row r="358" ht="13.5" customHeight="1" hidden="1"/>
    <row r="359" ht="13.5" customHeight="1" hidden="1"/>
    <row r="360" ht="13.5" customHeight="1" hidden="1"/>
    <row r="361" ht="13.5" customHeight="1" hidden="1"/>
    <row r="362" ht="13.5" customHeight="1" hidden="1"/>
    <row r="363" ht="13.5" customHeight="1" hidden="1"/>
    <row r="364" ht="13.5" customHeight="1" hidden="1"/>
    <row r="365" ht="13.5" customHeight="1" hidden="1"/>
    <row r="366" ht="13.5" customHeight="1" hidden="1"/>
    <row r="367" ht="13.5" customHeight="1" hidden="1"/>
    <row r="368" ht="13.5" customHeight="1" hidden="1"/>
    <row r="369" ht="13.5" customHeight="1" hidden="1"/>
    <row r="370" ht="13.5" customHeight="1" hidden="1"/>
    <row r="371" ht="13.5" customHeight="1" hidden="1"/>
    <row r="372" ht="13.5" customHeight="1" hidden="1"/>
    <row r="373" ht="13.5" customHeight="1" hidden="1"/>
    <row r="374" ht="13.5" customHeight="1" hidden="1"/>
    <row r="375" ht="13.5" customHeight="1" hidden="1"/>
    <row r="376" ht="13.5" customHeight="1" hidden="1"/>
    <row r="377" ht="13.5" customHeight="1" hidden="1"/>
    <row r="378" ht="13.5" customHeight="1" hidden="1"/>
    <row r="379" ht="13.5" customHeight="1" hidden="1"/>
    <row r="380" ht="13.5" customHeight="1" hidden="1"/>
    <row r="381" ht="13.5" customHeight="1" hidden="1"/>
    <row r="382" ht="13.5" customHeight="1" hidden="1"/>
    <row r="383" ht="13.5" customHeight="1" hidden="1"/>
    <row r="384" ht="13.5" customHeight="1" hidden="1"/>
    <row r="385" ht="13.5" customHeight="1" hidden="1"/>
    <row r="386" ht="13.5" customHeight="1" hidden="1"/>
    <row r="387" ht="13.5" customHeight="1" hidden="1"/>
    <row r="388" ht="13.5" customHeight="1" hidden="1"/>
    <row r="389" ht="13.5" customHeight="1" hidden="1"/>
    <row r="390" ht="13.5" customHeight="1" hidden="1"/>
    <row r="391" ht="13.5" customHeight="1" hidden="1"/>
    <row r="392" ht="13.5" customHeight="1" hidden="1"/>
    <row r="393" ht="13.5" customHeight="1" hidden="1"/>
    <row r="394" ht="13.5" customHeight="1" hidden="1"/>
    <row r="395" ht="13.5" customHeight="1" hidden="1"/>
    <row r="396" ht="13.5" customHeight="1" hidden="1"/>
    <row r="397" ht="13.5" customHeight="1" hidden="1"/>
    <row r="398" ht="13.5" customHeight="1" hidden="1"/>
    <row r="399" ht="13.5" customHeight="1" hidden="1"/>
    <row r="400" ht="13.5" customHeight="1" hidden="1"/>
    <row r="401" ht="13.5" customHeight="1" hidden="1"/>
    <row r="402" ht="13.5" customHeight="1" hidden="1"/>
    <row r="403" ht="13.5" customHeight="1" hidden="1"/>
    <row r="404" ht="13.5" customHeight="1" hidden="1"/>
    <row r="405" ht="13.5" customHeight="1" hidden="1"/>
    <row r="406" ht="13.5" customHeight="1" hidden="1"/>
    <row r="407" ht="13.5" customHeight="1" hidden="1"/>
    <row r="408" ht="13.5" customHeight="1" hidden="1"/>
    <row r="409" ht="13.5" customHeight="1" hidden="1"/>
    <row r="410" ht="13.5" customHeight="1" hidden="1"/>
    <row r="411" ht="13.5" customHeight="1" hidden="1"/>
    <row r="412" ht="13.5" customHeight="1" hidden="1"/>
    <row r="413" ht="13.5" customHeight="1" hidden="1"/>
    <row r="414" ht="13.5" customHeight="1" hidden="1"/>
    <row r="415" ht="13.5" customHeight="1" hidden="1"/>
    <row r="416" ht="13.5" customHeight="1" hidden="1"/>
    <row r="417" ht="13.5" customHeight="1" hidden="1"/>
    <row r="418" ht="13.5" customHeight="1" hidden="1"/>
    <row r="419" ht="13.5" customHeight="1" hidden="1"/>
    <row r="420" ht="13.5" customHeight="1" hidden="1"/>
    <row r="421" ht="13.5" customHeight="1" hidden="1"/>
    <row r="422" ht="13.5" customHeight="1" hidden="1"/>
    <row r="423" ht="13.5" customHeight="1" hidden="1"/>
    <row r="424" ht="13.5" customHeight="1" hidden="1"/>
    <row r="425" ht="13.5" customHeight="1" hidden="1"/>
    <row r="426" ht="13.5" customHeight="1" hidden="1"/>
    <row r="427" ht="13.5" customHeight="1" hidden="1"/>
    <row r="428" ht="13.5" customHeight="1" hidden="1"/>
    <row r="429" ht="13.5" customHeight="1" hidden="1"/>
    <row r="430" ht="13.5" customHeight="1" hidden="1"/>
    <row r="431" ht="13.5" customHeight="1" hidden="1"/>
    <row r="432" ht="13.5" customHeight="1" hidden="1"/>
    <row r="433" ht="13.5" customHeight="1" hidden="1"/>
    <row r="434" ht="13.5" customHeight="1" hidden="1"/>
    <row r="435" ht="13.5" customHeight="1" hidden="1"/>
    <row r="436" ht="13.5" customHeight="1" hidden="1"/>
    <row r="437" ht="13.5" customHeight="1" hidden="1"/>
    <row r="438" ht="13.5" customHeight="1" hidden="1"/>
    <row r="439" ht="13.5" customHeight="1" hidden="1"/>
    <row r="440" ht="13.5" customHeight="1" hidden="1"/>
    <row r="441" ht="13.5" customHeight="1" hidden="1"/>
    <row r="442" ht="13.5" customHeight="1" hidden="1"/>
    <row r="443" ht="13.5" customHeight="1" hidden="1"/>
    <row r="444" ht="13.5" customHeight="1" hidden="1"/>
    <row r="445" ht="13.5" customHeight="1" hidden="1"/>
    <row r="446" ht="13.5" customHeight="1" hidden="1"/>
    <row r="447" ht="13.5" customHeight="1" hidden="1"/>
    <row r="448" ht="13.5" customHeight="1" hidden="1"/>
    <row r="449" ht="13.5" customHeight="1" hidden="1"/>
    <row r="450" ht="13.5" customHeight="1" hidden="1"/>
    <row r="451" ht="13.5" customHeight="1" hidden="1"/>
    <row r="452" ht="13.5" customHeight="1" hidden="1"/>
    <row r="453" ht="13.5" customHeight="1" hidden="1"/>
    <row r="454" ht="13.5" customHeight="1" hidden="1"/>
    <row r="455" ht="13.5" customHeight="1" hidden="1"/>
    <row r="456" ht="13.5" customHeight="1" hidden="1"/>
    <row r="457" ht="13.5" customHeight="1" hidden="1"/>
    <row r="458" ht="13.5" customHeight="1" hidden="1"/>
    <row r="459" ht="13.5" customHeight="1" hidden="1"/>
    <row r="460" ht="13.5" customHeight="1" hidden="1"/>
    <row r="461" ht="13.5" customHeight="1" hidden="1"/>
    <row r="462" ht="13.5" customHeight="1" hidden="1"/>
    <row r="463" ht="13.5" customHeight="1" hidden="1"/>
    <row r="464" ht="13.5" customHeight="1" hidden="1"/>
    <row r="465" ht="13.5" customHeight="1" hidden="1"/>
    <row r="466" ht="13.5" customHeight="1" hidden="1"/>
    <row r="467" ht="13.5" customHeight="1" hidden="1"/>
    <row r="468" ht="13.5" customHeight="1" hidden="1"/>
    <row r="469" ht="13.5" customHeight="1" hidden="1"/>
    <row r="470" ht="13.5" customHeight="1" hidden="1"/>
    <row r="471" ht="13.5" customHeight="1" hidden="1"/>
    <row r="472" ht="13.5" customHeight="1" hidden="1"/>
    <row r="473" ht="13.5" customHeight="1" hidden="1"/>
    <row r="474" ht="13.5" customHeight="1" hidden="1"/>
    <row r="475" ht="13.5" customHeight="1" hidden="1"/>
    <row r="476" ht="13.5" customHeight="1" hidden="1"/>
    <row r="477" ht="13.5" customHeight="1" hidden="1"/>
    <row r="478" ht="13.5" customHeight="1" hidden="1"/>
    <row r="479" ht="13.5" customHeight="1" hidden="1"/>
    <row r="480" ht="13.5" customHeight="1" hidden="1"/>
    <row r="481" ht="13.5" customHeight="1" hidden="1"/>
    <row r="482" ht="13.5" customHeight="1" hidden="1"/>
    <row r="483" ht="13.5" customHeight="1" hidden="1"/>
    <row r="484" ht="13.5" customHeight="1" hidden="1"/>
    <row r="485" ht="13.5" customHeight="1" hidden="1"/>
    <row r="486" ht="13.5" customHeight="1" hidden="1"/>
    <row r="487" ht="13.5" customHeight="1" hidden="1"/>
    <row r="488" ht="13.5" customHeight="1" hidden="1"/>
    <row r="489" ht="13.5" customHeight="1" hidden="1"/>
    <row r="490" ht="13.5" customHeight="1" hidden="1"/>
    <row r="491" ht="13.5" customHeight="1" hidden="1"/>
    <row r="492" ht="13.5" customHeight="1" hidden="1"/>
    <row r="493" ht="13.5" customHeight="1" hidden="1"/>
    <row r="494" ht="13.5" customHeight="1" hidden="1"/>
    <row r="495" ht="13.5" customHeight="1" hidden="1"/>
    <row r="496" ht="13.5" customHeight="1" hidden="1"/>
    <row r="497" ht="13.5" customHeight="1" hidden="1"/>
    <row r="498" ht="13.5" customHeight="1" hidden="1"/>
    <row r="499" ht="13.5" customHeight="1" hidden="1"/>
    <row r="500" ht="13.5" customHeight="1" hidden="1"/>
    <row r="501" ht="13.5" customHeight="1" hidden="1"/>
    <row r="502" ht="13.5" customHeight="1" hidden="1"/>
    <row r="503" ht="13.5" customHeight="1" hidden="1"/>
    <row r="504" ht="13.5" customHeight="1" hidden="1"/>
    <row r="505" ht="13.5" customHeight="1" hidden="1"/>
    <row r="506" ht="13.5" customHeight="1" hidden="1"/>
    <row r="507" ht="13.5" customHeight="1" hidden="1"/>
    <row r="508" ht="13.5" customHeight="1" hidden="1"/>
    <row r="509" ht="13.5" customHeight="1" hidden="1"/>
    <row r="510" ht="13.5" customHeight="1" hidden="1"/>
    <row r="511" ht="13.5" customHeight="1" hidden="1"/>
    <row r="512" ht="13.5" customHeight="1" hidden="1"/>
    <row r="513" ht="13.5" customHeight="1" hidden="1"/>
    <row r="514" ht="13.5" customHeight="1" hidden="1"/>
    <row r="515" ht="13.5" customHeight="1" hidden="1"/>
    <row r="516" ht="13.5" customHeight="1" hidden="1"/>
    <row r="517" ht="13.5" customHeight="1" hidden="1"/>
    <row r="518" ht="13.5" customHeight="1" hidden="1"/>
    <row r="519" ht="13.5" customHeight="1" hidden="1"/>
    <row r="520" ht="13.5" customHeight="1" hidden="1"/>
    <row r="521" ht="13.5" customHeight="1" hidden="1"/>
    <row r="522" ht="13.5" customHeight="1" hidden="1"/>
    <row r="523" ht="13.5" customHeight="1" hidden="1"/>
    <row r="524" ht="13.5" customHeight="1" hidden="1"/>
    <row r="525" ht="13.5" customHeight="1" hidden="1"/>
    <row r="526" ht="13.5" customHeight="1" hidden="1"/>
    <row r="527" ht="13.5" customHeight="1" hidden="1"/>
    <row r="528" ht="13.5" customHeight="1" hidden="1"/>
    <row r="529" ht="13.5" customHeight="1" hidden="1"/>
    <row r="530" ht="13.5" customHeight="1" hidden="1"/>
    <row r="531" ht="13.5" customHeight="1" hidden="1"/>
    <row r="532" ht="13.5" customHeight="1" hidden="1"/>
    <row r="533" ht="13.5" customHeight="1" hidden="1"/>
    <row r="534" ht="13.5" customHeight="1" hidden="1"/>
    <row r="535" ht="13.5" customHeight="1" hidden="1"/>
    <row r="536" ht="13.5" customHeight="1" hidden="1"/>
    <row r="537" ht="13.5" customHeight="1" hidden="1"/>
    <row r="538" ht="13.5" customHeight="1" hidden="1"/>
    <row r="539" ht="13.5" customHeight="1" hidden="1"/>
    <row r="540" ht="13.5" customHeight="1" hidden="1"/>
    <row r="541" ht="13.5" customHeight="1" hidden="1"/>
    <row r="542" ht="13.5" customHeight="1" hidden="1"/>
    <row r="543" ht="13.5" customHeight="1" hidden="1"/>
    <row r="544" ht="13.5" customHeight="1" hidden="1"/>
    <row r="545" ht="13.5" customHeight="1" hidden="1"/>
    <row r="546" ht="13.5" customHeight="1" hidden="1"/>
    <row r="547" ht="13.5" customHeight="1" hidden="1"/>
    <row r="548" ht="13.5" customHeight="1" hidden="1"/>
    <row r="549" ht="13.5" customHeight="1" hidden="1"/>
    <row r="550" ht="13.5" customHeight="1" hidden="1"/>
    <row r="551" ht="13.5" customHeight="1" hidden="1"/>
    <row r="552" ht="13.5" customHeight="1" hidden="1"/>
    <row r="553" ht="13.5" customHeight="1" hidden="1"/>
    <row r="554" ht="13.5" customHeight="1" hidden="1"/>
    <row r="555" ht="13.5" customHeight="1" hidden="1"/>
    <row r="556" ht="13.5" customHeight="1" hidden="1"/>
    <row r="557" ht="13.5" customHeight="1" hidden="1"/>
    <row r="558" ht="13.5" customHeight="1" hidden="1"/>
    <row r="559" ht="13.5" customHeight="1" hidden="1"/>
    <row r="560" ht="13.5" customHeight="1" hidden="1"/>
    <row r="561" ht="13.5" customHeight="1" hidden="1"/>
    <row r="562" ht="13.5" customHeight="1" hidden="1"/>
    <row r="563" ht="13.5" customHeight="1" hidden="1"/>
    <row r="564" ht="13.5" customHeight="1" hidden="1"/>
    <row r="565" ht="13.5" customHeight="1" hidden="1"/>
    <row r="566" ht="13.5" customHeight="1" hidden="1"/>
    <row r="567" ht="13.5" customHeight="1" hidden="1"/>
    <row r="568" ht="13.5" customHeight="1" hidden="1"/>
    <row r="569" ht="13.5" customHeight="1" hidden="1"/>
    <row r="570" ht="13.5" customHeight="1" hidden="1"/>
    <row r="571" ht="13.5" customHeight="1" hidden="1"/>
    <row r="572" ht="13.5" customHeight="1" hidden="1"/>
    <row r="573" ht="13.5" customHeight="1" hidden="1"/>
    <row r="574" ht="13.5" customHeight="1" hidden="1"/>
    <row r="575" ht="13.5" customHeight="1" hidden="1"/>
    <row r="576" ht="13.5" customHeight="1" hidden="1"/>
    <row r="577" ht="13.5" customHeight="1" hidden="1"/>
    <row r="578" ht="13.5" customHeight="1" hidden="1"/>
    <row r="579" ht="13.5" customHeight="1" hidden="1"/>
    <row r="580" ht="13.5" customHeight="1" hidden="1"/>
    <row r="581" ht="13.5" customHeight="1" hidden="1"/>
    <row r="582" ht="13.5" customHeight="1" hidden="1"/>
    <row r="583" ht="13.5" customHeight="1" hidden="1"/>
    <row r="584" ht="13.5" customHeight="1" hidden="1"/>
    <row r="585" ht="13.5" customHeight="1" hidden="1"/>
    <row r="586" ht="13.5" customHeight="1" hidden="1"/>
    <row r="587" ht="13.5" customHeight="1" hidden="1"/>
    <row r="588" ht="13.5" customHeight="1" hidden="1"/>
    <row r="589" ht="13.5" customHeight="1" hidden="1"/>
    <row r="590" ht="13.5" customHeight="1" hidden="1"/>
    <row r="591" ht="13.5" customHeight="1" hidden="1"/>
    <row r="592" ht="13.5" customHeight="1" hidden="1"/>
    <row r="593" ht="13.5" customHeight="1" hidden="1"/>
    <row r="594" ht="13.5" customHeight="1" hidden="1"/>
    <row r="595" ht="13.5" customHeight="1" hidden="1"/>
    <row r="596" ht="13.5" customHeight="1" hidden="1"/>
    <row r="597" ht="13.5" customHeight="1" hidden="1"/>
    <row r="598" ht="13.5" customHeight="1" hidden="1"/>
    <row r="599" ht="13.5" customHeight="1" hidden="1"/>
    <row r="600" ht="13.5" customHeight="1" hidden="1"/>
    <row r="601" ht="13.5" customHeight="1" hidden="1"/>
    <row r="602" ht="13.5" customHeight="1" hidden="1"/>
    <row r="603" ht="13.5" customHeight="1" hidden="1"/>
    <row r="604" ht="13.5" customHeight="1" hidden="1"/>
    <row r="605" ht="13.5" customHeight="1" hidden="1"/>
    <row r="606" ht="13.5" customHeight="1" hidden="1"/>
    <row r="607" ht="13.5" customHeight="1" hidden="1"/>
    <row r="608" ht="13.5" customHeight="1" hidden="1"/>
    <row r="609" ht="13.5" customHeight="1" hidden="1"/>
    <row r="610" ht="13.5" customHeight="1" hidden="1"/>
    <row r="611" ht="13.5" customHeight="1" hidden="1"/>
    <row r="612" ht="13.5" customHeight="1" hidden="1"/>
    <row r="613" ht="13.5" customHeight="1" hidden="1"/>
    <row r="614" ht="13.5" customHeight="1" hidden="1"/>
    <row r="615" ht="13.5" customHeight="1" hidden="1"/>
    <row r="616" ht="13.5" customHeight="1" hidden="1"/>
    <row r="617" ht="13.5" customHeight="1" hidden="1"/>
    <row r="618" ht="13.5" customHeight="1" hidden="1"/>
    <row r="619" ht="13.5" customHeight="1" hidden="1"/>
    <row r="620" ht="13.5" customHeight="1" hidden="1"/>
    <row r="621" ht="13.5" customHeight="1" hidden="1"/>
    <row r="622" ht="13.5" customHeight="1" hidden="1"/>
    <row r="623" ht="13.5" customHeight="1" hidden="1"/>
    <row r="624" ht="13.5" customHeight="1" hidden="1"/>
    <row r="625" ht="13.5" customHeight="1" hidden="1"/>
    <row r="626" ht="13.5" customHeight="1" hidden="1"/>
    <row r="627" ht="13.5" customHeight="1" hidden="1"/>
    <row r="628" ht="13.5" customHeight="1" hidden="1"/>
    <row r="629" ht="13.5" customHeight="1" hidden="1"/>
    <row r="630" ht="13.5" customHeight="1" hidden="1"/>
    <row r="631" ht="13.5" customHeight="1" hidden="1"/>
    <row r="632" ht="13.5" customHeight="1" hidden="1"/>
    <row r="633" ht="13.5" customHeight="1" hidden="1"/>
    <row r="634" ht="13.5" customHeight="1" hidden="1"/>
    <row r="635" ht="13.5" customHeight="1" hidden="1"/>
    <row r="636" ht="13.5" customHeight="1" hidden="1"/>
    <row r="637" ht="13.5" customHeight="1" hidden="1"/>
    <row r="638" ht="13.5" customHeight="1" hidden="1"/>
    <row r="639" ht="13.5" customHeight="1" hidden="1"/>
    <row r="640" ht="13.5" customHeight="1" hidden="1"/>
    <row r="641" ht="13.5" customHeight="1" hidden="1"/>
    <row r="642" ht="13.5" customHeight="1" hidden="1"/>
    <row r="643" ht="13.5" customHeight="1" hidden="1"/>
    <row r="644" ht="13.5" customHeight="1" hidden="1"/>
    <row r="645" ht="13.5" customHeight="1" hidden="1"/>
    <row r="646" ht="13.5" customHeight="1" hidden="1"/>
    <row r="647" ht="13.5" customHeight="1" hidden="1"/>
    <row r="648" ht="13.5" customHeight="1" hidden="1"/>
    <row r="649" ht="13.5" customHeight="1" hidden="1"/>
    <row r="650" ht="13.5" customHeight="1" hidden="1"/>
    <row r="651" ht="13.5" customHeight="1" hidden="1"/>
    <row r="652" ht="13.5" customHeight="1" hidden="1"/>
    <row r="653" ht="13.5" customHeight="1" hidden="1"/>
    <row r="654" ht="13.5" customHeight="1" hidden="1"/>
    <row r="655" ht="13.5" customHeight="1" hidden="1"/>
    <row r="656" ht="13.5" customHeight="1" hidden="1"/>
    <row r="657" ht="13.5" customHeight="1" hidden="1"/>
    <row r="658" ht="13.5" customHeight="1" hidden="1"/>
    <row r="659" ht="13.5" customHeight="1" hidden="1"/>
    <row r="660" ht="13.5" customHeight="1" hidden="1"/>
    <row r="661" ht="13.5" customHeight="1" hidden="1"/>
    <row r="662" ht="13.5" customHeight="1" hidden="1"/>
    <row r="663" ht="13.5" customHeight="1" hidden="1"/>
    <row r="664" ht="13.5" customHeight="1" hidden="1"/>
    <row r="665" ht="13.5" customHeight="1" hidden="1"/>
    <row r="666" ht="13.5" customHeight="1" hidden="1"/>
    <row r="667" ht="13.5" customHeight="1" hidden="1"/>
    <row r="668" ht="13.5" customHeight="1" hidden="1"/>
    <row r="669" ht="13.5" customHeight="1" hidden="1"/>
    <row r="670" ht="13.5" customHeight="1" hidden="1"/>
    <row r="671" ht="13.5" customHeight="1" hidden="1"/>
    <row r="672" ht="13.5" customHeight="1" hidden="1"/>
    <row r="673" ht="13.5" customHeight="1" hidden="1"/>
    <row r="674" ht="13.5" customHeight="1" hidden="1"/>
    <row r="675" ht="13.5" customHeight="1" hidden="1"/>
    <row r="676" ht="13.5" customHeight="1" hidden="1"/>
    <row r="677" ht="13.5" customHeight="1" hidden="1"/>
    <row r="678" ht="13.5" customHeight="1" hidden="1"/>
    <row r="679" ht="13.5" customHeight="1" hidden="1"/>
    <row r="680" ht="13.5" customHeight="1" hidden="1"/>
    <row r="681" ht="13.5" customHeight="1" hidden="1"/>
    <row r="682" ht="13.5" customHeight="1" hidden="1"/>
    <row r="683" ht="13.5" customHeight="1" hidden="1"/>
    <row r="684" ht="13.5" customHeight="1" hidden="1"/>
    <row r="685" ht="13.5" customHeight="1" hidden="1"/>
    <row r="686" ht="13.5" customHeight="1" hidden="1"/>
    <row r="687" ht="13.5" customHeight="1" hidden="1"/>
    <row r="688" ht="13.5" customHeight="1" hidden="1"/>
    <row r="689" ht="13.5" customHeight="1" hidden="1"/>
    <row r="690" ht="13.5" customHeight="1" hidden="1"/>
    <row r="691" ht="13.5" customHeight="1" hidden="1"/>
    <row r="692" ht="13.5" customHeight="1" hidden="1"/>
    <row r="693" ht="13.5" customHeight="1" hidden="1"/>
    <row r="694" ht="13.5" customHeight="1" hidden="1"/>
    <row r="695" ht="13.5" customHeight="1" hidden="1"/>
    <row r="696" ht="13.5" customHeight="1" hidden="1"/>
    <row r="697" ht="13.5" customHeight="1" hidden="1"/>
    <row r="698" ht="13.5" customHeight="1" hidden="1"/>
    <row r="699" ht="13.5" customHeight="1" hidden="1"/>
    <row r="700" ht="13.5" customHeight="1" hidden="1"/>
    <row r="701" ht="13.5" customHeight="1" hidden="1"/>
    <row r="702" ht="13.5" customHeight="1" hidden="1"/>
    <row r="703" ht="13.5" customHeight="1" hidden="1"/>
    <row r="704" ht="13.5" customHeight="1" hidden="1"/>
    <row r="705" ht="13.5" customHeight="1" hidden="1"/>
    <row r="706" ht="13.5" customHeight="1" hidden="1"/>
    <row r="707" ht="13.5" customHeight="1" hidden="1"/>
    <row r="708" ht="13.5" customHeight="1" hidden="1"/>
    <row r="709" ht="13.5" customHeight="1" hidden="1"/>
    <row r="710" ht="13.5" customHeight="1" hidden="1"/>
    <row r="711" ht="13.5" customHeight="1" hidden="1"/>
    <row r="712" ht="13.5" customHeight="1" hidden="1"/>
    <row r="713" ht="13.5" customHeight="1" hidden="1"/>
    <row r="714" ht="13.5" customHeight="1" hidden="1"/>
    <row r="715" ht="13.5" customHeight="1" hidden="1"/>
    <row r="716" ht="13.5" customHeight="1" hidden="1"/>
    <row r="717" ht="13.5" customHeight="1" hidden="1"/>
    <row r="718" ht="13.5" customHeight="1" hidden="1"/>
    <row r="719" ht="13.5" customHeight="1" hidden="1"/>
    <row r="720" ht="13.5" customHeight="1" hidden="1"/>
    <row r="721" ht="13.5" customHeight="1" hidden="1"/>
    <row r="722" ht="13.5" customHeight="1" hidden="1"/>
    <row r="723" ht="13.5" customHeight="1" hidden="1"/>
    <row r="724" ht="13.5" customHeight="1" hidden="1"/>
    <row r="725" ht="13.5" customHeight="1" hidden="1"/>
    <row r="726" ht="13.5" customHeight="1" hidden="1"/>
    <row r="727" ht="13.5" customHeight="1" hidden="1"/>
    <row r="728" ht="13.5" customHeight="1" hidden="1"/>
    <row r="729" ht="13.5" customHeight="1" hidden="1"/>
    <row r="730" ht="13.5" customHeight="1" hidden="1"/>
    <row r="731" ht="13.5" customHeight="1" hidden="1"/>
    <row r="732" ht="13.5" customHeight="1" hidden="1"/>
    <row r="733" ht="13.5" customHeight="1" hidden="1"/>
    <row r="734" ht="13.5" customHeight="1" hidden="1"/>
    <row r="735" ht="13.5" customHeight="1" hidden="1"/>
    <row r="736" ht="13.5" customHeight="1" hidden="1"/>
    <row r="737" ht="13.5" customHeight="1" hidden="1"/>
    <row r="738" ht="13.5" customHeight="1" hidden="1"/>
    <row r="739" ht="13.5" customHeight="1" hidden="1"/>
    <row r="740" ht="13.5" customHeight="1" hidden="1"/>
    <row r="741" ht="13.5" customHeight="1" hidden="1"/>
    <row r="742" ht="13.5" customHeight="1" hidden="1"/>
    <row r="743" ht="13.5" customHeight="1" hidden="1"/>
    <row r="744" ht="13.5" customHeight="1" hidden="1"/>
    <row r="745" ht="13.5" customHeight="1" hidden="1"/>
    <row r="746" ht="13.5" customHeight="1" hidden="1"/>
    <row r="747" ht="13.5" customHeight="1" hidden="1"/>
    <row r="748" ht="13.5" customHeight="1" hidden="1"/>
    <row r="749" ht="13.5" customHeight="1" hidden="1"/>
    <row r="750" ht="13.5" customHeight="1" hidden="1"/>
    <row r="751" ht="13.5" customHeight="1" hidden="1"/>
    <row r="752" ht="13.5" customHeight="1" hidden="1"/>
    <row r="753" ht="13.5" customHeight="1" hidden="1"/>
    <row r="754" ht="13.5" customHeight="1" hidden="1"/>
    <row r="755" ht="13.5" customHeight="1" hidden="1"/>
    <row r="756" ht="13.5" customHeight="1" hidden="1"/>
    <row r="757" ht="13.5" customHeight="1" hidden="1"/>
    <row r="758" ht="13.5" customHeight="1" hidden="1"/>
    <row r="759" ht="13.5" customHeight="1" hidden="1"/>
    <row r="760" ht="13.5" customHeight="1" hidden="1"/>
    <row r="761" ht="13.5" customHeight="1" hidden="1"/>
    <row r="762" ht="13.5" customHeight="1" hidden="1"/>
    <row r="763" ht="13.5" customHeight="1" hidden="1"/>
    <row r="764" ht="13.5" customHeight="1" hidden="1"/>
    <row r="765" ht="13.5" customHeight="1" hidden="1"/>
    <row r="766" ht="13.5" customHeight="1" hidden="1"/>
    <row r="767" ht="13.5" customHeight="1" hidden="1"/>
    <row r="768" ht="13.5" customHeight="1" hidden="1"/>
    <row r="769" ht="13.5" customHeight="1" hidden="1"/>
    <row r="770" ht="13.5" customHeight="1" hidden="1"/>
    <row r="771" ht="13.5" customHeight="1" hidden="1"/>
    <row r="772" ht="13.5" customHeight="1" hidden="1"/>
    <row r="773" ht="13.5" customHeight="1" hidden="1"/>
    <row r="774" ht="13.5" customHeight="1" hidden="1"/>
    <row r="775" ht="13.5" customHeight="1" hidden="1"/>
    <row r="776" ht="13.5" customHeight="1" hidden="1"/>
    <row r="777" ht="13.5" customHeight="1" hidden="1"/>
    <row r="778" ht="13.5" customHeight="1" hidden="1"/>
    <row r="779" ht="13.5" customHeight="1" hidden="1"/>
    <row r="780" ht="13.5" customHeight="1" hidden="1"/>
    <row r="781" ht="13.5" customHeight="1" hidden="1"/>
    <row r="782" ht="13.5" customHeight="1" hidden="1"/>
    <row r="783" ht="13.5" customHeight="1" hidden="1"/>
    <row r="784" ht="13.5" customHeight="1" hidden="1"/>
    <row r="785" ht="13.5" customHeight="1" hidden="1"/>
    <row r="786" ht="13.5" customHeight="1" hidden="1"/>
    <row r="787" ht="13.5" customHeight="1" hidden="1"/>
    <row r="788" ht="13.5" customHeight="1" hidden="1"/>
    <row r="789" ht="13.5" customHeight="1" hidden="1"/>
    <row r="790" ht="13.5" customHeight="1" hidden="1"/>
    <row r="791" ht="13.5" customHeight="1" hidden="1"/>
    <row r="792" ht="13.5" customHeight="1" hidden="1"/>
    <row r="793" ht="13.5" customHeight="1" hidden="1"/>
    <row r="794" ht="13.5" customHeight="1" hidden="1"/>
    <row r="795" ht="13.5" customHeight="1" hidden="1"/>
    <row r="796" ht="13.5" customHeight="1" hidden="1"/>
    <row r="797" ht="13.5" customHeight="1" hidden="1"/>
    <row r="798" ht="13.5" customHeight="1" hidden="1"/>
    <row r="799" ht="13.5" customHeight="1" hidden="1"/>
    <row r="800" ht="13.5" customHeight="1" hidden="1"/>
    <row r="801" ht="13.5" customHeight="1" hidden="1"/>
    <row r="802" ht="13.5" customHeight="1" hidden="1"/>
    <row r="803" ht="13.5" customHeight="1" hidden="1"/>
    <row r="804" ht="13.5" customHeight="1" hidden="1"/>
    <row r="805" ht="13.5" customHeight="1" hidden="1"/>
    <row r="806" ht="13.5" customHeight="1" hidden="1"/>
    <row r="807" ht="13.5" customHeight="1" hidden="1"/>
    <row r="808" ht="13.5" customHeight="1" hidden="1"/>
    <row r="809" ht="13.5" customHeight="1" hidden="1"/>
    <row r="810" ht="13.5" customHeight="1" hidden="1"/>
    <row r="811" ht="13.5" customHeight="1" hidden="1"/>
    <row r="812" ht="13.5" customHeight="1" hidden="1"/>
    <row r="813" ht="13.5" customHeight="1" hidden="1"/>
    <row r="814" ht="13.5" customHeight="1" hidden="1"/>
    <row r="815" ht="13.5" customHeight="1" hidden="1"/>
    <row r="816" ht="13.5" customHeight="1" hidden="1"/>
    <row r="817" ht="13.5" customHeight="1" hidden="1"/>
    <row r="818" ht="13.5" customHeight="1" hidden="1"/>
    <row r="819" ht="13.5" customHeight="1" hidden="1"/>
    <row r="820" ht="13.5" customHeight="1" hidden="1"/>
    <row r="821" ht="13.5" customHeight="1" hidden="1"/>
    <row r="822" ht="13.5" customHeight="1" hidden="1"/>
    <row r="823" ht="13.5" customHeight="1" hidden="1"/>
    <row r="824" ht="13.5" customHeight="1" hidden="1"/>
    <row r="825" ht="13.5" customHeight="1" hidden="1"/>
    <row r="826" ht="13.5" customHeight="1" hidden="1"/>
    <row r="827" ht="13.5" customHeight="1" hidden="1"/>
    <row r="828" ht="13.5" customHeight="1" hidden="1"/>
    <row r="829" ht="13.5" customHeight="1" hidden="1"/>
    <row r="830" ht="13.5" customHeight="1" hidden="1"/>
    <row r="831" ht="13.5" customHeight="1" hidden="1"/>
    <row r="832" ht="13.5" customHeight="1" hidden="1"/>
    <row r="833" ht="13.5" customHeight="1" hidden="1"/>
    <row r="834" ht="13.5" customHeight="1" hidden="1"/>
    <row r="835" ht="13.5" customHeight="1" hidden="1"/>
    <row r="836" ht="13.5" customHeight="1" hidden="1"/>
    <row r="837" ht="13.5" customHeight="1" hidden="1"/>
    <row r="838" ht="13.5" customHeight="1" hidden="1"/>
    <row r="839" ht="13.5" customHeight="1" hidden="1"/>
    <row r="840" ht="13.5" customHeight="1" hidden="1"/>
    <row r="841" ht="13.5" customHeight="1" hidden="1"/>
    <row r="842" ht="13.5" customHeight="1" hidden="1"/>
    <row r="843" ht="13.5" customHeight="1" hidden="1"/>
    <row r="844" ht="13.5" customHeight="1" hidden="1"/>
    <row r="845" ht="13.5" customHeight="1" hidden="1"/>
    <row r="846" ht="13.5" customHeight="1" hidden="1"/>
    <row r="847" ht="13.5" customHeight="1" hidden="1"/>
    <row r="848" ht="13.5" customHeight="1" hidden="1"/>
    <row r="849" ht="13.5" customHeight="1" hidden="1"/>
    <row r="850" ht="13.5" customHeight="1" hidden="1"/>
    <row r="851" ht="13.5" customHeight="1" hidden="1"/>
    <row r="852" ht="13.5" customHeight="1" hidden="1"/>
    <row r="853" ht="13.5" customHeight="1" hidden="1"/>
    <row r="854" ht="13.5" customHeight="1" hidden="1"/>
    <row r="855" ht="13.5" customHeight="1" hidden="1"/>
    <row r="856" ht="13.5" customHeight="1" hidden="1"/>
    <row r="857" ht="13.5" customHeight="1" hidden="1"/>
    <row r="858" ht="13.5" customHeight="1" hidden="1"/>
    <row r="859" ht="13.5" customHeight="1" hidden="1"/>
    <row r="860" ht="13.5" customHeight="1" hidden="1"/>
    <row r="861" ht="13.5" customHeight="1" hidden="1"/>
    <row r="862" ht="13.5" customHeight="1" hidden="1"/>
    <row r="863" ht="13.5" customHeight="1" hidden="1"/>
    <row r="864" ht="13.5" customHeight="1" hidden="1"/>
    <row r="865" ht="13.5" customHeight="1" hidden="1"/>
    <row r="866" ht="13.5" customHeight="1" hidden="1"/>
    <row r="867" ht="13.5" customHeight="1" hidden="1"/>
    <row r="868" ht="13.5" customHeight="1" hidden="1"/>
    <row r="869" ht="13.5" customHeight="1" hidden="1"/>
    <row r="870" ht="13.5" customHeight="1" hidden="1"/>
    <row r="871" ht="13.5" customHeight="1" hidden="1"/>
    <row r="872" ht="13.5" customHeight="1" hidden="1"/>
    <row r="873" ht="13.5" customHeight="1" hidden="1"/>
    <row r="874" ht="13.5" customHeight="1" hidden="1"/>
    <row r="875" ht="13.5" customHeight="1" hidden="1"/>
    <row r="876" ht="13.5" customHeight="1" hidden="1"/>
    <row r="877" ht="13.5" customHeight="1" hidden="1"/>
    <row r="878" ht="13.5" customHeight="1" hidden="1"/>
    <row r="879" ht="13.5" customHeight="1" hidden="1"/>
    <row r="880" ht="13.5" customHeight="1" hidden="1"/>
    <row r="881" ht="13.5" customHeight="1" hidden="1"/>
    <row r="882" ht="13.5" customHeight="1" hidden="1"/>
    <row r="883" ht="13.5" customHeight="1" hidden="1"/>
    <row r="884" ht="13.5" customHeight="1" hidden="1"/>
    <row r="885" ht="13.5" customHeight="1" hidden="1"/>
    <row r="886" ht="13.5" customHeight="1" hidden="1"/>
    <row r="887" ht="13.5" customHeight="1" hidden="1"/>
    <row r="888" ht="13.5" customHeight="1" hidden="1"/>
    <row r="889" ht="13.5" customHeight="1" hidden="1"/>
    <row r="890" ht="13.5" customHeight="1" hidden="1"/>
    <row r="891" ht="13.5" customHeight="1" hidden="1"/>
    <row r="892" ht="13.5" customHeight="1" hidden="1"/>
    <row r="893" ht="13.5" customHeight="1" hidden="1"/>
    <row r="894" ht="13.5" customHeight="1" hidden="1"/>
    <row r="895" ht="13.5" customHeight="1" hidden="1"/>
    <row r="896" ht="13.5" customHeight="1" hidden="1"/>
    <row r="897" ht="13.5" customHeight="1" hidden="1"/>
    <row r="898" ht="13.5" customHeight="1" hidden="1"/>
    <row r="899" ht="13.5" customHeight="1" hidden="1"/>
    <row r="900" ht="13.5" customHeight="1" hidden="1"/>
    <row r="901" ht="13.5" customHeight="1" hidden="1"/>
    <row r="902" ht="13.5" customHeight="1" hidden="1"/>
    <row r="903" ht="13.5" customHeight="1" hidden="1"/>
    <row r="904" ht="13.5" customHeight="1" hidden="1"/>
    <row r="905" ht="13.5" customHeight="1" hidden="1"/>
    <row r="906" ht="13.5" customHeight="1" hidden="1"/>
    <row r="907" ht="13.5" customHeight="1" hidden="1"/>
    <row r="908" ht="13.5" customHeight="1" hidden="1"/>
    <row r="909" ht="13.5" customHeight="1" hidden="1"/>
    <row r="910" ht="13.5" customHeight="1" hidden="1"/>
    <row r="911" ht="13.5" customHeight="1" hidden="1"/>
    <row r="912" ht="13.5" customHeight="1" hidden="1"/>
    <row r="913" ht="13.5" customHeight="1" hidden="1"/>
    <row r="914" ht="13.5" customHeight="1" hidden="1"/>
    <row r="915" ht="13.5" customHeight="1" hidden="1"/>
    <row r="916" ht="13.5" customHeight="1" hidden="1"/>
    <row r="917" ht="13.5" customHeight="1" hidden="1"/>
    <row r="918" ht="13.5" customHeight="1" hidden="1"/>
    <row r="919" ht="13.5" customHeight="1" hidden="1"/>
    <row r="920" ht="13.5" customHeight="1" hidden="1"/>
    <row r="921" ht="13.5" customHeight="1" hidden="1"/>
    <row r="922" ht="13.5" customHeight="1" hidden="1"/>
    <row r="923" ht="13.5" customHeight="1" hidden="1"/>
    <row r="924" ht="13.5" customHeight="1" hidden="1"/>
    <row r="925" ht="13.5" customHeight="1" hidden="1"/>
    <row r="926" ht="13.5" customHeight="1" hidden="1"/>
    <row r="927" ht="13.5" customHeight="1" hidden="1"/>
    <row r="928" ht="13.5" customHeight="1" hidden="1"/>
    <row r="929" ht="13.5" customHeight="1" hidden="1"/>
    <row r="930" ht="13.5" customHeight="1" hidden="1"/>
    <row r="931" ht="13.5" customHeight="1" hidden="1"/>
    <row r="932" ht="13.5" customHeight="1" hidden="1"/>
    <row r="933" ht="13.5" customHeight="1" hidden="1"/>
    <row r="934" ht="13.5" customHeight="1" hidden="1"/>
    <row r="935" ht="13.5" customHeight="1" hidden="1"/>
    <row r="936" ht="13.5" customHeight="1" hidden="1"/>
    <row r="937" ht="13.5" customHeight="1" hidden="1"/>
    <row r="938" ht="13.5" customHeight="1" hidden="1"/>
    <row r="939" ht="13.5" customHeight="1" hidden="1"/>
    <row r="940" ht="13.5" customHeight="1" hidden="1"/>
    <row r="941" ht="13.5" customHeight="1" hidden="1"/>
    <row r="942" ht="13.5" customHeight="1" hidden="1"/>
    <row r="943" ht="13.5" customHeight="1" hidden="1"/>
    <row r="944" ht="13.5" customHeight="1" hidden="1"/>
    <row r="945" ht="13.5" customHeight="1" hidden="1"/>
    <row r="946" ht="13.5" customHeight="1" hidden="1"/>
    <row r="947" ht="13.5" customHeight="1" hidden="1"/>
    <row r="948" ht="13.5" customHeight="1" hidden="1"/>
    <row r="949" ht="13.5" customHeight="1" hidden="1"/>
    <row r="950" ht="13.5" customHeight="1" hidden="1"/>
    <row r="951" ht="13.5" customHeight="1" hidden="1"/>
    <row r="952" ht="13.5" customHeight="1" hidden="1"/>
    <row r="953" ht="13.5" customHeight="1" hidden="1"/>
    <row r="954" ht="13.5" customHeight="1" hidden="1"/>
    <row r="955" ht="13.5" customHeight="1" hidden="1"/>
    <row r="956" ht="13.5" customHeight="1" hidden="1"/>
    <row r="957" ht="13.5" customHeight="1" hidden="1"/>
    <row r="958" ht="13.5" customHeight="1" hidden="1"/>
    <row r="959" ht="13.5" customHeight="1" hidden="1"/>
    <row r="960" ht="13.5" customHeight="1" hidden="1"/>
    <row r="961" ht="13.5" customHeight="1" hidden="1"/>
    <row r="962" ht="13.5" customHeight="1" hidden="1"/>
    <row r="963" ht="13.5" customHeight="1" hidden="1"/>
    <row r="964" ht="13.5" customHeight="1" hidden="1"/>
    <row r="965" ht="13.5" customHeight="1" hidden="1"/>
    <row r="966" ht="13.5" customHeight="1" hidden="1"/>
    <row r="967" ht="13.5" customHeight="1" hidden="1"/>
    <row r="968" ht="13.5" customHeight="1" hidden="1"/>
    <row r="969" ht="13.5" customHeight="1" hidden="1"/>
    <row r="970" ht="13.5" customHeight="1" hidden="1"/>
    <row r="971" ht="13.5" customHeight="1" hidden="1"/>
    <row r="972" ht="13.5" customHeight="1" hidden="1"/>
    <row r="973" ht="13.5" customHeight="1" hidden="1"/>
    <row r="974" ht="13.5" customHeight="1" hidden="1"/>
    <row r="975" ht="13.5" customHeight="1" hidden="1"/>
    <row r="976" ht="13.5" customHeight="1" hidden="1"/>
    <row r="977" ht="13.5" customHeight="1" hidden="1"/>
    <row r="978" ht="13.5" customHeight="1" hidden="1"/>
  </sheetData>
  <sheetProtection password="C6BE" sheet="1" objects="1" scenarios="1"/>
  <mergeCells count="31">
    <mergeCell ref="H51:I51"/>
    <mergeCell ref="J51:K51"/>
    <mergeCell ref="H49:I49"/>
    <mergeCell ref="H50:I50"/>
    <mergeCell ref="A42:M45"/>
    <mergeCell ref="H47:I47"/>
    <mergeCell ref="H48:I48"/>
    <mergeCell ref="L9:M9"/>
    <mergeCell ref="L10:M10"/>
    <mergeCell ref="L11:M11"/>
    <mergeCell ref="L12:M12"/>
    <mergeCell ref="E30:F30"/>
    <mergeCell ref="J28:M28"/>
    <mergeCell ref="L30:M30"/>
    <mergeCell ref="J29:M29"/>
    <mergeCell ref="J30:K30"/>
    <mergeCell ref="C28:F28"/>
    <mergeCell ref="A39:B39"/>
    <mergeCell ref="D39:E39"/>
    <mergeCell ref="K39:L39"/>
    <mergeCell ref="H39:I39"/>
    <mergeCell ref="C17:K19"/>
    <mergeCell ref="C21:K22"/>
    <mergeCell ref="J32:M32"/>
    <mergeCell ref="J33:M33"/>
    <mergeCell ref="J31:M31"/>
    <mergeCell ref="C29:F29"/>
    <mergeCell ref="C33:F33"/>
    <mergeCell ref="C31:F31"/>
    <mergeCell ref="C32:F32"/>
    <mergeCell ref="C30:D30"/>
  </mergeCells>
  <conditionalFormatting sqref="B11:D11">
    <cfRule type="expression" priority="1" dxfId="0" stopIfTrue="1">
      <formula>$A11&lt;&gt;""</formula>
    </cfRule>
  </conditionalFormatting>
  <conditionalFormatting sqref="A11">
    <cfRule type="expression" priority="2" dxfId="1" stopIfTrue="1">
      <formula>$A11&lt;&gt;""</formula>
    </cfRule>
  </conditionalFormatting>
  <conditionalFormatting sqref="C24:E24 L30 C28:C33 E30 J28:J33 A39 M39 A36:F38 J39:K39 F39 C39:D39 H39 H36:M38 H51">
    <cfRule type="expression" priority="3" dxfId="2" stopIfTrue="1">
      <formula>$A$1=TRUE</formula>
    </cfRule>
  </conditionalFormatting>
  <dataValidations count="3">
    <dataValidation type="date" allowBlank="1" showInputMessage="1" showErrorMessage="1" errorTitle="Invoer onjuist" error="De datum dient in het jaar 2007 te liggen.&#10;&#10;Datumnotatie: DD-MM-JJJJ." sqref="H39:I39 A39:B39">
      <formula1>$Q39</formula1>
      <formula2>$R39</formula2>
    </dataValidation>
    <dataValidation type="whole" allowBlank="1" showInputMessage="1" showErrorMessage="1" errorTitle="Invoer onjuist" error="U dient een bestaand instellingsnummer in te vullen." sqref="F12">
      <formula1>1</formula1>
      <formula2>9999</formula2>
    </dataValidation>
    <dataValidation type="whole" operator="greaterThanOrEqual" allowBlank="1" showInputMessage="1" showErrorMessage="1" errorTitle="Onjuiste invoer:" error="- de invoer moet een geheel getal zijn&#10;- de invoer mag niet negatief zijn" sqref="H51">
      <formula1>$P55</formula1>
    </dataValidation>
  </dataValidations>
  <printOptions/>
  <pageMargins left="0.4330708661417323" right="0.2755905511811024" top="0.1968503937007874" bottom="0.1968503937007874" header="7.874015748031496" footer="0.1968503937007874"/>
  <pageSetup horizontalDpi="600" verticalDpi="600" orientation="landscape" paperSize="9" scale="89" r:id="rId3"/>
  <drawing r:id="rId2"/>
  <legacyDrawing r:id="rId1"/>
</worksheet>
</file>

<file path=xl/worksheets/sheet2.xml><?xml version="1.0" encoding="utf-8"?>
<worksheet xmlns="http://schemas.openxmlformats.org/spreadsheetml/2006/main" xmlns:r="http://schemas.openxmlformats.org/officeDocument/2006/relationships">
  <sheetPr codeName="Blad2"/>
  <dimension ref="A1:K52"/>
  <sheetViews>
    <sheetView showGridLines="0" workbookViewId="0" topLeftCell="A25">
      <selection activeCell="B36" sqref="B36"/>
    </sheetView>
  </sheetViews>
  <sheetFormatPr defaultColWidth="9.140625" defaultRowHeight="0" customHeight="1" zeroHeight="1"/>
  <cols>
    <col min="1" max="1" width="7.00390625" style="30" customWidth="1"/>
    <col min="2" max="2" width="64.7109375" style="30" customWidth="1"/>
    <col min="3" max="3" width="24.140625" style="112" customWidth="1"/>
    <col min="4" max="4" width="11.28125" style="30" customWidth="1"/>
    <col min="5" max="5" width="18.28125" style="100" customWidth="1"/>
    <col min="6" max="6" width="7.00390625" style="101" customWidth="1"/>
    <col min="7" max="7" width="6.57421875" style="101" customWidth="1"/>
    <col min="8" max="8" width="4.7109375" style="30" hidden="1" customWidth="1"/>
    <col min="9" max="16384" width="0" style="30" hidden="1" customWidth="1"/>
  </cols>
  <sheetData>
    <row r="1" spans="1:7" ht="19.5" customHeight="1">
      <c r="A1" s="99" t="s">
        <v>104</v>
      </c>
      <c r="D1" s="81" t="b">
        <f>Voorblad!A1</f>
        <v>1</v>
      </c>
      <c r="G1" s="100"/>
    </row>
    <row r="2" spans="1:9" ht="12.75" customHeight="1">
      <c r="A2" s="94"/>
      <c r="B2" s="94"/>
      <c r="C2" s="113"/>
      <c r="D2" s="94"/>
      <c r="E2" s="100" t="s">
        <v>37</v>
      </c>
      <c r="I2" s="30">
        <v>201</v>
      </c>
    </row>
    <row r="3" spans="1:5" ht="12.75" customHeight="1">
      <c r="A3" s="94" t="s">
        <v>33</v>
      </c>
      <c r="B3" s="94"/>
      <c r="C3" s="113"/>
      <c r="D3" s="94"/>
      <c r="E3" s="101" t="str">
        <f>$I2&amp;"/"&amp;Voorblad!F12</f>
        <v>201/1200</v>
      </c>
    </row>
    <row r="4" spans="1:5" ht="12.75" customHeight="1">
      <c r="A4" s="94"/>
      <c r="B4" s="94"/>
      <c r="C4" s="113"/>
      <c r="D4" s="94"/>
      <c r="E4" s="95"/>
    </row>
    <row r="5" spans="1:11" s="103" customFormat="1" ht="15.75" customHeight="1">
      <c r="A5" s="98" t="s">
        <v>61</v>
      </c>
      <c r="B5" s="73"/>
      <c r="C5" s="98" t="s">
        <v>62</v>
      </c>
      <c r="D5" s="85" t="s">
        <v>65</v>
      </c>
      <c r="E5" s="102" t="s">
        <v>43</v>
      </c>
      <c r="I5" s="102" t="s">
        <v>67</v>
      </c>
      <c r="J5" s="102" t="s">
        <v>68</v>
      </c>
      <c r="K5" s="102" t="s">
        <v>66</v>
      </c>
    </row>
    <row r="6" spans="2:5" ht="19.5" customHeight="1">
      <c r="B6" s="104" t="s">
        <v>38</v>
      </c>
      <c r="C6" s="30"/>
      <c r="D6" s="117"/>
      <c r="E6" s="30"/>
    </row>
    <row r="7" spans="1:11" ht="15.75" customHeight="1">
      <c r="A7" s="83">
        <v>201</v>
      </c>
      <c r="B7" s="75" t="s">
        <v>31</v>
      </c>
      <c r="C7" s="76"/>
      <c r="D7" s="115"/>
      <c r="E7" s="77"/>
      <c r="H7" s="30">
        <v>1</v>
      </c>
      <c r="I7" s="125" t="str">
        <f>"PA"&amp;J7</f>
        <v>PAHEPB</v>
      </c>
      <c r="J7" s="125" t="s">
        <v>69</v>
      </c>
      <c r="K7" s="126" t="str">
        <f>J7&amp;"K"</f>
        <v>HEPBK</v>
      </c>
    </row>
    <row r="8" spans="2:11" ht="19.5" customHeight="1">
      <c r="B8" s="104" t="s">
        <v>39</v>
      </c>
      <c r="C8" s="30"/>
      <c r="D8" s="117"/>
      <c r="E8" s="30"/>
      <c r="I8" s="124"/>
      <c r="J8" s="124"/>
      <c r="K8" s="45"/>
    </row>
    <row r="9" spans="1:11" ht="15.75" customHeight="1">
      <c r="A9" s="74">
        <f>A7+1</f>
        <v>202</v>
      </c>
      <c r="B9" s="1" t="s">
        <v>34</v>
      </c>
      <c r="C9" s="2"/>
      <c r="D9" s="116"/>
      <c r="E9" s="77"/>
      <c r="I9" s="125" t="str">
        <f>"PA"&amp;J9</f>
        <v>PAPKOK</v>
      </c>
      <c r="J9" s="125" t="s">
        <v>70</v>
      </c>
      <c r="K9" s="126" t="str">
        <f>J9&amp;"K"</f>
        <v>PKOKK</v>
      </c>
    </row>
    <row r="10" spans="1:11" ht="15.75" customHeight="1">
      <c r="A10" s="74">
        <f>A9+1</f>
        <v>203</v>
      </c>
      <c r="B10" s="1" t="s">
        <v>55</v>
      </c>
      <c r="C10" s="2" t="s">
        <v>44</v>
      </c>
      <c r="D10" s="116" t="s">
        <v>47</v>
      </c>
      <c r="E10" s="77"/>
      <c r="I10" s="125" t="str">
        <f>"PA"&amp;J10</f>
        <v>PADKH</v>
      </c>
      <c r="J10" s="125" t="s">
        <v>71</v>
      </c>
      <c r="K10" s="126" t="str">
        <f>J10&amp;"K"</f>
        <v>DKHK</v>
      </c>
    </row>
    <row r="11" spans="1:11" ht="15.75" customHeight="1">
      <c r="A11" s="74">
        <f>A10+1</f>
        <v>204</v>
      </c>
      <c r="B11" s="1" t="s">
        <v>54</v>
      </c>
      <c r="C11" s="2" t="s">
        <v>45</v>
      </c>
      <c r="D11" s="116" t="s">
        <v>47</v>
      </c>
      <c r="E11" s="77"/>
      <c r="I11" s="125" t="str">
        <f>"PA"&amp;J11</f>
        <v>PADKHH</v>
      </c>
      <c r="J11" s="125" t="s">
        <v>72</v>
      </c>
      <c r="K11" s="126" t="str">
        <f>J11&amp;"K"</f>
        <v>DKHHK</v>
      </c>
    </row>
    <row r="12" spans="2:11" ht="19.5" customHeight="1">
      <c r="B12" s="104" t="s">
        <v>40</v>
      </c>
      <c r="C12" s="30"/>
      <c r="D12" s="117"/>
      <c r="E12" s="30"/>
      <c r="I12" s="124"/>
      <c r="J12" s="124"/>
      <c r="K12" s="45"/>
    </row>
    <row r="13" spans="1:11" ht="15.75" customHeight="1">
      <c r="A13" s="74">
        <f>A11+1</f>
        <v>205</v>
      </c>
      <c r="B13" s="75" t="s">
        <v>29</v>
      </c>
      <c r="C13" s="76"/>
      <c r="D13" s="115" t="s">
        <v>53</v>
      </c>
      <c r="E13" s="77"/>
      <c r="H13" s="30">
        <v>2</v>
      </c>
      <c r="I13" s="125" t="str">
        <f>"PA"&amp;J13</f>
        <v>PABMR</v>
      </c>
      <c r="J13" s="125" t="s">
        <v>73</v>
      </c>
      <c r="K13" s="126" t="str">
        <f>J13&amp;"K"</f>
        <v>BMRK</v>
      </c>
    </row>
    <row r="14" spans="1:11" ht="15.75" customHeight="1">
      <c r="A14" s="74">
        <f>A13+1</f>
        <v>206</v>
      </c>
      <c r="B14" s="75" t="s">
        <v>30</v>
      </c>
      <c r="C14" s="76"/>
      <c r="D14" s="115"/>
      <c r="E14" s="77"/>
      <c r="I14" s="125" t="str">
        <f>"PA"&amp;J14</f>
        <v>PAMENC</v>
      </c>
      <c r="J14" s="125" t="s">
        <v>74</v>
      </c>
      <c r="K14" s="126" t="str">
        <f>J14&amp;"K"</f>
        <v>MENCK</v>
      </c>
    </row>
    <row r="15" spans="2:11" ht="19.5" customHeight="1">
      <c r="B15" s="105" t="s">
        <v>41</v>
      </c>
      <c r="C15" s="106"/>
      <c r="D15" s="118"/>
      <c r="E15" s="30"/>
      <c r="I15" s="124"/>
      <c r="J15" s="124"/>
      <c r="K15" s="45"/>
    </row>
    <row r="16" spans="1:11" ht="15.75" customHeight="1">
      <c r="A16" s="74">
        <f>A14+1</f>
        <v>207</v>
      </c>
      <c r="B16" s="75" t="s">
        <v>27</v>
      </c>
      <c r="C16" s="76" t="s">
        <v>59</v>
      </c>
      <c r="D16" s="76"/>
      <c r="E16" s="77"/>
      <c r="I16" s="125" t="str">
        <f>"PA"&amp;J16</f>
        <v>PADK4</v>
      </c>
      <c r="J16" s="125" t="s">
        <v>81</v>
      </c>
      <c r="K16" s="126" t="str">
        <f>J16&amp;"K"</f>
        <v>DK4K</v>
      </c>
    </row>
    <row r="17" spans="2:11" ht="19.5" customHeight="1">
      <c r="B17" s="105" t="s">
        <v>42</v>
      </c>
      <c r="C17" s="97"/>
      <c r="D17" s="118"/>
      <c r="E17" s="107"/>
      <c r="I17" s="121"/>
      <c r="J17" s="121"/>
      <c r="K17" s="107"/>
    </row>
    <row r="18" spans="1:11" ht="15.75" customHeight="1">
      <c r="A18" s="74">
        <f>A16+1</f>
        <v>208</v>
      </c>
      <c r="B18" s="75" t="s">
        <v>28</v>
      </c>
      <c r="C18" s="76"/>
      <c r="D18" s="115"/>
      <c r="E18" s="77"/>
      <c r="H18" s="30">
        <v>3</v>
      </c>
      <c r="I18" s="125" t="str">
        <f>"PA"&amp;J18</f>
        <v>PADTO</v>
      </c>
      <c r="J18" s="125" t="s">
        <v>75</v>
      </c>
      <c r="K18" s="126" t="str">
        <f>J18&amp;"K"</f>
        <v>DTOK</v>
      </c>
    </row>
    <row r="19" spans="1:11" ht="15.75" customHeight="1">
      <c r="A19" s="74">
        <f>A18+1</f>
        <v>209</v>
      </c>
      <c r="B19" s="75" t="s">
        <v>29</v>
      </c>
      <c r="C19" s="76"/>
      <c r="D19" s="115"/>
      <c r="E19" s="77"/>
      <c r="H19" s="30">
        <v>2</v>
      </c>
      <c r="I19" s="125" t="str">
        <f>"PA"&amp;J19</f>
        <v>PABMR</v>
      </c>
      <c r="J19" s="125" t="s">
        <v>73</v>
      </c>
      <c r="K19" s="126" t="str">
        <f>J19&amp;"K"</f>
        <v>BMRK</v>
      </c>
    </row>
    <row r="20" spans="2:11" ht="19.5" customHeight="1">
      <c r="B20" s="105" t="s">
        <v>58</v>
      </c>
      <c r="C20" s="97"/>
      <c r="D20" s="118"/>
      <c r="E20" s="107"/>
      <c r="I20" s="121"/>
      <c r="J20" s="121"/>
      <c r="K20" s="107"/>
    </row>
    <row r="21" spans="1:11" ht="15.75" customHeight="1">
      <c r="A21" s="74">
        <f>A19+1</f>
        <v>210</v>
      </c>
      <c r="B21" s="75" t="s">
        <v>27</v>
      </c>
      <c r="C21" s="76" t="s">
        <v>50</v>
      </c>
      <c r="D21" s="115"/>
      <c r="E21" s="77"/>
      <c r="I21" s="125" t="str">
        <f>"PA"&amp;J21</f>
        <v>PADKZ</v>
      </c>
      <c r="J21" s="125" t="s">
        <v>82</v>
      </c>
      <c r="K21" s="126" t="str">
        <f>J21&amp;"K"</f>
        <v>DKZK</v>
      </c>
    </row>
    <row r="22" spans="1:11" ht="15.75" customHeight="1">
      <c r="A22" s="74">
        <f>A21+1</f>
        <v>211</v>
      </c>
      <c r="B22" s="75" t="s">
        <v>36</v>
      </c>
      <c r="C22" s="76" t="s">
        <v>51</v>
      </c>
      <c r="D22" s="115"/>
      <c r="E22" s="77"/>
      <c r="I22" s="125" t="str">
        <f>"PA"&amp;J22</f>
        <v>PAHIB</v>
      </c>
      <c r="J22" s="125" t="s">
        <v>76</v>
      </c>
      <c r="K22" s="126" t="str">
        <f>J22&amp;"K"</f>
        <v>HIBK</v>
      </c>
    </row>
    <row r="23" spans="1:11" ht="15.75" customHeight="1">
      <c r="A23" s="74">
        <f>A22+1</f>
        <v>212</v>
      </c>
      <c r="B23" s="75" t="s">
        <v>31</v>
      </c>
      <c r="C23" s="76"/>
      <c r="D23" s="115"/>
      <c r="E23" s="77"/>
      <c r="H23" s="30">
        <v>1</v>
      </c>
      <c r="I23" s="125" t="str">
        <f>"PA"&amp;J23</f>
        <v>PAHEPB</v>
      </c>
      <c r="J23" s="125" t="s">
        <v>69</v>
      </c>
      <c r="K23" s="126" t="str">
        <f>J23&amp;"K"</f>
        <v>HEPBK</v>
      </c>
    </row>
    <row r="24" spans="1:11" ht="15.75" customHeight="1">
      <c r="A24" s="74">
        <f>A23+1</f>
        <v>213</v>
      </c>
      <c r="B24" s="75" t="s">
        <v>57</v>
      </c>
      <c r="C24" s="76"/>
      <c r="D24" s="115" t="s">
        <v>63</v>
      </c>
      <c r="E24" s="77"/>
      <c r="H24" s="30">
        <v>3</v>
      </c>
      <c r="I24" s="125" t="str">
        <f>"PA"&amp;J24</f>
        <v>PADTP</v>
      </c>
      <c r="J24" s="125" t="s">
        <v>77</v>
      </c>
      <c r="K24" s="126" t="str">
        <f>J24&amp;"K"</f>
        <v>DTPK</v>
      </c>
    </row>
    <row r="25" spans="1:11" ht="15.75" customHeight="1">
      <c r="A25" s="96"/>
      <c r="B25" s="84"/>
      <c r="C25" s="84"/>
      <c r="D25" s="96"/>
      <c r="E25" s="108"/>
      <c r="I25" s="122"/>
      <c r="J25" s="122"/>
      <c r="K25" s="108"/>
    </row>
    <row r="26" spans="1:11" ht="15.75" customHeight="1">
      <c r="A26" s="85">
        <f>A24+1</f>
        <v>214</v>
      </c>
      <c r="B26" s="78" t="str">
        <f>"Totaal aantal vaccinaties: ("&amp;A7&amp;") t/m ("&amp;A24&amp;")"</f>
        <v>Totaal aantal vaccinaties: (201) t/m (213)</v>
      </c>
      <c r="C26" s="120"/>
      <c r="D26" s="114"/>
      <c r="E26" s="80">
        <f>SUM(E7:E24)</f>
        <v>0</v>
      </c>
      <c r="I26" s="123" t="s">
        <v>78</v>
      </c>
      <c r="J26" s="123"/>
      <c r="K26" s="80"/>
    </row>
    <row r="27" spans="1:9" ht="15.75" customHeight="1">
      <c r="A27" s="96"/>
      <c r="B27" s="84"/>
      <c r="C27" s="96"/>
      <c r="D27" s="84"/>
      <c r="E27" s="108"/>
      <c r="H27" s="101" t="s">
        <v>80</v>
      </c>
      <c r="I27" s="125" t="str">
        <f>I10</f>
        <v>PADKH</v>
      </c>
    </row>
    <row r="28" spans="1:9" ht="15.75" customHeight="1">
      <c r="A28" s="156"/>
      <c r="B28" s="157"/>
      <c r="C28" s="156"/>
      <c r="D28" s="157"/>
      <c r="E28" s="37"/>
      <c r="H28" s="101"/>
      <c r="I28" s="125"/>
    </row>
    <row r="29" spans="1:9" ht="15.75" customHeight="1">
      <c r="A29" s="153"/>
      <c r="B29" s="153"/>
      <c r="C29" s="153"/>
      <c r="D29" s="153"/>
      <c r="E29" s="100" t="s">
        <v>56</v>
      </c>
      <c r="H29" s="101"/>
      <c r="I29" s="125"/>
    </row>
    <row r="30" spans="1:9" ht="15.75" customHeight="1">
      <c r="A30" s="94"/>
      <c r="B30" s="153"/>
      <c r="C30" s="153"/>
      <c r="D30" s="153"/>
      <c r="E30" s="101" t="str">
        <f>$I2&amp;"/"&amp;Voorblad!F12</f>
        <v>201/1200</v>
      </c>
      <c r="H30" s="101"/>
      <c r="I30" s="125"/>
    </row>
    <row r="31" spans="1:9" ht="15.75" customHeight="1">
      <c r="A31" s="153"/>
      <c r="B31" s="153"/>
      <c r="C31" s="153"/>
      <c r="D31" s="153"/>
      <c r="E31" s="153"/>
      <c r="H31" s="101"/>
      <c r="I31" s="125"/>
    </row>
    <row r="32" spans="1:9" ht="15.75" customHeight="1">
      <c r="A32" s="83">
        <v>301</v>
      </c>
      <c r="B32" s="2" t="s">
        <v>83</v>
      </c>
      <c r="C32" s="2"/>
      <c r="D32" s="116"/>
      <c r="E32" s="77"/>
      <c r="H32" s="101"/>
      <c r="I32" s="125"/>
    </row>
    <row r="33" spans="1:9" ht="15.75" customHeight="1">
      <c r="A33" s="83">
        <f>A32+1</f>
        <v>302</v>
      </c>
      <c r="B33" s="2" t="s">
        <v>84</v>
      </c>
      <c r="C33" s="2"/>
      <c r="D33" s="116"/>
      <c r="E33" s="77"/>
      <c r="H33" s="101"/>
      <c r="I33" s="125"/>
    </row>
    <row r="34" spans="1:9" ht="15.75" customHeight="1">
      <c r="A34" s="74"/>
      <c r="B34" s="2"/>
      <c r="C34" s="2"/>
      <c r="D34" s="116"/>
      <c r="E34" s="154"/>
      <c r="H34" s="101"/>
      <c r="I34" s="125"/>
    </row>
    <row r="35" spans="1:9" ht="15.75" customHeight="1">
      <c r="A35" s="139">
        <v>303</v>
      </c>
      <c r="B35" s="137" t="s">
        <v>85</v>
      </c>
      <c r="C35" s="137"/>
      <c r="D35" s="138"/>
      <c r="E35" s="77"/>
      <c r="H35" s="101"/>
      <c r="I35" s="125"/>
    </row>
    <row r="36" spans="1:9" ht="15.75" customHeight="1">
      <c r="A36" s="83">
        <v>304</v>
      </c>
      <c r="B36" s="76" t="s">
        <v>86</v>
      </c>
      <c r="C36" s="76"/>
      <c r="D36" s="115"/>
      <c r="E36" s="77"/>
      <c r="H36" s="101"/>
      <c r="I36" s="125"/>
    </row>
    <row r="37" spans="1:9" ht="15.75" customHeight="1">
      <c r="A37" s="96"/>
      <c r="B37" s="84"/>
      <c r="C37" s="84"/>
      <c r="D37" s="96"/>
      <c r="E37" s="155"/>
      <c r="H37" s="101"/>
      <c r="I37" s="125"/>
    </row>
    <row r="38" spans="2:9" ht="15.75" customHeight="1">
      <c r="B38" s="106"/>
      <c r="C38" s="106"/>
      <c r="D38" s="118"/>
      <c r="E38" s="30"/>
      <c r="H38" s="101"/>
      <c r="I38" s="125"/>
    </row>
    <row r="39" spans="1:9" ht="15.75" customHeight="1">
      <c r="A39" s="83">
        <v>305</v>
      </c>
      <c r="B39" s="76" t="s">
        <v>87</v>
      </c>
      <c r="C39" s="76"/>
      <c r="D39" s="76"/>
      <c r="E39" s="129"/>
      <c r="H39" s="101"/>
      <c r="I39" s="125"/>
    </row>
    <row r="40" spans="1:9" ht="15.75" customHeight="1" thickBot="1">
      <c r="A40" s="83">
        <f>A39+1</f>
        <v>306</v>
      </c>
      <c r="B40" s="76" t="s">
        <v>88</v>
      </c>
      <c r="C40" s="130" t="str">
        <f>"       regel "&amp;A32&amp;"  x"</f>
        <v>       regel 301  x</v>
      </c>
      <c r="D40" s="143">
        <v>16.8</v>
      </c>
      <c r="E40" s="135">
        <f>E32*D40</f>
        <v>0</v>
      </c>
      <c r="H40" s="101"/>
      <c r="I40" s="125"/>
    </row>
    <row r="41" spans="1:9" ht="15.75" customHeight="1" thickBot="1">
      <c r="A41" s="85">
        <f>A40+1</f>
        <v>307</v>
      </c>
      <c r="B41" s="79" t="str">
        <f>"Kosten uitvoering hielprik in budget: ("&amp;A39&amp;"), tenzij ("&amp;A39&amp;") &gt; ("&amp;A40&amp;"), dan ("&amp;A40&amp;")"</f>
        <v>Kosten uitvoering hielprik in budget: (305), tenzij (305) &gt; (306), dan (306)</v>
      </c>
      <c r="C41" s="131"/>
      <c r="D41" s="132"/>
      <c r="E41" s="144">
        <f>IF(E39&gt;E40,E40,E39)</f>
        <v>0</v>
      </c>
      <c r="H41" s="101"/>
      <c r="I41" s="125"/>
    </row>
    <row r="42" spans="1:9" ht="15.75" customHeight="1">
      <c r="A42" s="140"/>
      <c r="B42" s="136"/>
      <c r="C42" s="141"/>
      <c r="D42" s="142"/>
      <c r="E42" s="133"/>
      <c r="H42" s="101"/>
      <c r="I42" s="125"/>
    </row>
    <row r="43" spans="1:9" s="110" customFormat="1" ht="21.75" customHeight="1">
      <c r="A43" s="83">
        <f>A41+1</f>
        <v>308</v>
      </c>
      <c r="B43" s="76" t="s">
        <v>89</v>
      </c>
      <c r="C43" s="76"/>
      <c r="D43" s="76"/>
      <c r="E43" s="129"/>
      <c r="F43" s="119"/>
      <c r="G43" s="119"/>
      <c r="H43" s="111" t="s">
        <v>80</v>
      </c>
      <c r="I43" s="125" t="str">
        <f>I11</f>
        <v>PADKHH</v>
      </c>
    </row>
    <row r="44" spans="1:9" s="110" customFormat="1" ht="13.5" thickBot="1">
      <c r="A44" s="83">
        <f>A43+1</f>
        <v>309</v>
      </c>
      <c r="B44" s="76" t="s">
        <v>99</v>
      </c>
      <c r="C44" s="130" t="str">
        <f>"regel "&amp;'Budget 2009'!A26&amp;" + "&amp;'Budget 2009'!A10&amp;" + "&amp;'Budget 2009'!A11&amp;"  x"</f>
        <v>regel 214 + 203 + 204  x</v>
      </c>
      <c r="D44" s="134">
        <v>6.3</v>
      </c>
      <c r="E44" s="135">
        <f>D44*('Budget 2009'!E26+'Budget 2009'!E10+'Budget 2009'!E11)</f>
        <v>0</v>
      </c>
      <c r="F44" s="111"/>
      <c r="G44" s="111"/>
      <c r="I44" s="123" t="s">
        <v>79</v>
      </c>
    </row>
    <row r="45" spans="1:7" s="110" customFormat="1" ht="21.75" customHeight="1" thickBot="1">
      <c r="A45" s="85">
        <f>A44+1</f>
        <v>310</v>
      </c>
      <c r="B45" s="79" t="str">
        <f>"Kosten entgemeenschap in budget: ("&amp;A43&amp;"), tenzij ("&amp;A43&amp;") &gt; ("&amp;A44&amp;"), dan ("&amp;A44&amp;")"</f>
        <v>Kosten entgemeenschap in budget: (308), tenzij (308) &gt; (309), dan (309)</v>
      </c>
      <c r="C45" s="79"/>
      <c r="D45" s="79"/>
      <c r="E45" s="144">
        <f>IF(E43&gt;E44,E44,E43)</f>
        <v>0</v>
      </c>
      <c r="F45" s="119"/>
      <c r="G45" s="119"/>
    </row>
    <row r="46" spans="1:7" s="110" customFormat="1" ht="15.75" customHeight="1">
      <c r="A46" s="153"/>
      <c r="B46" s="153"/>
      <c r="C46" s="153"/>
      <c r="D46" s="153"/>
      <c r="E46"/>
      <c r="F46" s="119"/>
      <c r="G46" s="119"/>
    </row>
    <row r="47" spans="1:5" ht="22.5" customHeight="1">
      <c r="A47" s="145" t="s">
        <v>48</v>
      </c>
      <c r="B47" s="189" t="s">
        <v>64</v>
      </c>
      <c r="C47" s="190"/>
      <c r="D47" s="190"/>
      <c r="E47" s="190"/>
    </row>
    <row r="48" spans="1:5" ht="12.75">
      <c r="A48" s="109" t="s">
        <v>49</v>
      </c>
      <c r="B48" s="110" t="s">
        <v>46</v>
      </c>
      <c r="C48" s="109"/>
      <c r="D48" s="110"/>
      <c r="E48" s="110"/>
    </row>
    <row r="49" spans="1:5" ht="21.75" customHeight="1">
      <c r="A49" s="109" t="s">
        <v>47</v>
      </c>
      <c r="B49" s="189" t="s">
        <v>52</v>
      </c>
      <c r="C49" s="190"/>
      <c r="D49" s="190"/>
      <c r="E49" s="190"/>
    </row>
    <row r="50" spans="1:5" ht="12.75">
      <c r="A50" s="109" t="s">
        <v>53</v>
      </c>
      <c r="B50" s="189" t="s">
        <v>60</v>
      </c>
      <c r="C50" s="190"/>
      <c r="D50" s="190"/>
      <c r="E50" s="190"/>
    </row>
    <row r="51" spans="1:5" ht="20.25" customHeight="1">
      <c r="A51" s="109" t="s">
        <v>63</v>
      </c>
      <c r="B51" s="189" t="s">
        <v>96</v>
      </c>
      <c r="C51" s="190"/>
      <c r="D51" s="190"/>
      <c r="E51" s="190"/>
    </row>
    <row r="52" spans="1:7" s="159" customFormat="1" ht="10.5">
      <c r="A52" s="158" t="s">
        <v>98</v>
      </c>
      <c r="B52" s="159" t="s">
        <v>97</v>
      </c>
      <c r="C52" s="158"/>
      <c r="E52" s="160"/>
      <c r="F52" s="161"/>
      <c r="G52" s="161"/>
    </row>
    <row r="53" ht="19.5" customHeight="1"/>
    <row r="54" ht="19.5" customHeight="1" hidden="1"/>
    <row r="55" ht="19.5" customHeight="1" hidden="1"/>
    <row r="56" ht="43.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sheetData>
  <sheetProtection password="C6BE" sheet="1" objects="1" scenarios="1"/>
  <mergeCells count="4">
    <mergeCell ref="B47:E47"/>
    <mergeCell ref="B49:E49"/>
    <mergeCell ref="B50:E50"/>
    <mergeCell ref="B51:E51"/>
  </mergeCells>
  <conditionalFormatting sqref="I44 E26 I26:K26">
    <cfRule type="expression" priority="1" dxfId="3" stopIfTrue="1">
      <formula>$D$1=TRUE</formula>
    </cfRule>
  </conditionalFormatting>
  <conditionalFormatting sqref="E35:E36 E32:E33 E39 E43 E18:E19 E16 E7 E13:E14 E9:E11 E21:E24 J7 J18:J19 J16 J21:J24 J13:J14 J9:J11">
    <cfRule type="expression" priority="2" dxfId="2" stopIfTrue="1">
      <formula>$D$1=TRUE</formula>
    </cfRule>
  </conditionalFormatting>
  <conditionalFormatting sqref="E44:E45 E40:E41">
    <cfRule type="expression" priority="3" dxfId="3" stopIfTrue="1">
      <formula>#REF!=TRUE</formula>
    </cfRule>
  </conditionalFormatting>
  <dataValidations count="2">
    <dataValidation type="whole" operator="greaterThanOrEqual" allowBlank="1" showInputMessage="1" showErrorMessage="1" errorTitle="Onjuiste invoer." error="Voor de invoer in deze cel geldt:&#10;&#10;- het moet een geheel getal zijn.&#10;- het getal mag niet negatief zijn.&#10;" sqref="E39:E40 E36:E37 E32:E34 E43 E7 E9:E11 E16:E24 E13:E14">
      <formula1>0</formula1>
    </dataValidation>
    <dataValidation type="whole" operator="greaterThanOrEqual" allowBlank="1" showInputMessage="1" showErrorMessage="1" errorTitle="Onjuiste invoer" error="Voor de invoer in deze cel geldt:&#10;&#10;- het moet een geheel getal zijn&#10;- het mag geen negatief getal zijn" sqref="E35">
      <formula1>0</formula1>
    </dataValidation>
  </dataValidations>
  <printOptions/>
  <pageMargins left="0.63" right="0.64" top="0.43" bottom="0.27" header="0.25" footer="0.21"/>
  <pageSetup fitToHeight="2" fitToWidth="2" horizontalDpi="600" verticalDpi="600" orientation="landscape" paperSize="9" r:id="rId2"/>
  <headerFooter alignWithMargins="0">
    <oddHeader>&amp;R
&amp;G</oddHeader>
  </headerFooter>
  <rowBreaks count="1" manualBreakCount="1">
    <brk id="27" max="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 de Wit-Termaten</dc:creator>
  <cp:keywords/>
  <dc:description/>
  <cp:lastModifiedBy>K. Hermans</cp:lastModifiedBy>
  <cp:lastPrinted>2009-01-09T07:50:37Z</cp:lastPrinted>
  <dcterms:created xsi:type="dcterms:W3CDTF">2004-11-08T12:30:05Z</dcterms:created>
  <dcterms:modified xsi:type="dcterms:W3CDTF">2009-01-13T10:04:32Z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THRFR6N5WDQ4-17-3159</vt:lpwstr>
  </property>
  <property fmtid="{D5CDD505-2E9C-101B-9397-08002B2CF9AE}" pid="4" name="_dlc_DocIdItemGu">
    <vt:lpwstr>a6f92176-7bf5-434d-b57e-5503cc78d9c8</vt:lpwstr>
  </property>
  <property fmtid="{D5CDD505-2E9C-101B-9397-08002B2CF9AE}" pid="5" name="_dlc_DocIdU">
    <vt:lpwstr>http://kennisnet.nza.nl/publicaties/Aanleveren/_layouts/DocIdRedir.aspx?ID=THRFR6N5WDQ4-17-3159, THRFR6N5WDQ4-17-3159</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Alle:Langdurige zorg:Verpleging en verzorging|33367432-927b-4a96-adc1-6d221f5d18a9</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Verpleging en verzorging|33367432-927b-4a96-adc1-6d221f5d18a9</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131;#Verpleging en verzorging|33367432-927b-4a96-adc1-6d221f5d18a9</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131;#Verpleging en verzorging|33367432-927b-4a96-adc1-6d221f5d18a9;#103;#Formulier|4bc40415-667d-4fea-816d-9688ca6ffa69</vt:lpwstr>
  </property>
</Properties>
</file>