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datarepos_bron_bb_zorgfuncties\2. BB Academische zorg\BBAZ\2022\7. Regeling\comp 1 en 2 definitief\"/>
    </mc:Choice>
  </mc:AlternateContent>
  <bookViews>
    <workbookView xWindow="480" yWindow="105" windowWidth="11730" windowHeight="8040" activeTab="1"/>
  </bookViews>
  <sheets>
    <sheet name="Inhoudsopgave" sheetId="41" r:id="rId1"/>
    <sheet name="Algemene uitgangspunten" sheetId="30" r:id="rId2"/>
    <sheet name="Tabel uitkomsten verantwoording" sheetId="44" r:id="rId3"/>
    <sheet name="Toel. toepassing beslisboom " sheetId="36" r:id="rId4"/>
    <sheet name="Detailinstructie per categorie" sheetId="42" r:id="rId5"/>
    <sheet name="Niet vergoede off label" sheetId="34" r:id="rId6"/>
    <sheet name="aandeel publicaties" sheetId="35" r:id="rId7"/>
  </sheets>
  <calcPr calcId="162913"/>
</workbook>
</file>

<file path=xl/calcChain.xml><?xml version="1.0" encoding="utf-8"?>
<calcChain xmlns="http://schemas.openxmlformats.org/spreadsheetml/2006/main">
  <c r="S16" i="36" l="1"/>
  <c r="S15" i="36"/>
  <c r="S14" i="36"/>
  <c r="S13" i="36"/>
  <c r="S12" i="36"/>
  <c r="S11" i="36"/>
  <c r="S10" i="36"/>
  <c r="S9" i="36"/>
  <c r="P19" i="36"/>
  <c r="B26" i="35" l="1"/>
  <c r="B21" i="35" l="1"/>
  <c r="B29" i="35" s="1"/>
  <c r="B15" i="35"/>
  <c r="B16" i="35" s="1"/>
  <c r="B31" i="35" l="1"/>
</calcChain>
</file>

<file path=xl/connections.xml><?xml version="1.0" encoding="utf-8"?>
<connections xmlns="http://schemas.openxmlformats.org/spreadsheetml/2006/main">
  <connection id="1" keepAlive="1" name="Testomgeving VUmc basis Financieel" type="5" refreshedVersion="4" background="1" saveData="1">
    <dbPr connection="Provider=MSOLAP.4;Integrated Security=SSPI;Persist Security Info=True;Initial Catalog=VUmc basis;Data Source=sp-db-bi12;MDX Compatibility=1;Safety Options=2;MDX Missing Member Mode=Error" command="Financieel" commandType="1"/>
    <olapPr sendLocale="1" rowDrillCount="1000"/>
    <extLst>
      <ext xmlns:x14="http://schemas.microsoft.com/office/spreadsheetml/2009/9/main" uri="{D79990A0-CA42-45e3-83F4-45C500A0EAA5}">
        <x14:connection culture="" embeddedDataId="">
          <x14:calculatedMembers count="1">
            <calculatedMember name="[Set1]" mdx="{([Date Calculations].[YTD],[Measures].[Realisatie]),([Date Calculations].[YTD],[Measures].[Begroting]),([Date Calculations].&amp;[Current Period],[Measures].[Begroting vs realisatie]),([Date Calculations].[Full Current Year],[Measures].[Begroting]),([Date Calculations].&amp;[Current Period],[Measures].[Prognose]),([Date Calculations].&amp;[Current Period],[Measures].[Correctie op prognose]),([Date Calculations].&amp;[Current Period],[Measures].[Gecorrigeerde prognose]),([Date Calculations].&amp;[Current Period],[Measures].[Begroting vs prognose])}" set="1">
              <extLst>
                <ext xmlns:x14="http://schemas.microsoft.com/office/spreadsheetml/2009/9/main" uri="{0C70D0D5-359C-4a49-802D-23BBF952B5CE}">
                  <x14:calculatedMember flattenHierarchies="0" hierarchizeDistinct="0">
                    <x14:tupleSet rowCount="8" columnCount="2">
                      <x14:headers>
                        <x14:header uniqueName="[Date Calculations].[Date Calculations]" hierarchyName="[Date Calculations]"/>
                        <x14:header/>
                      </x14:headers>
                      <x14:rows>
                        <x14:row>
                          <x14:rowItem u="[Date Calculations].[YTD]" d="YTD"/>
                          <x14:rowItem u="[Measures].[Realisatie]" d="Realisatie"/>
                        </x14:row>
                        <x14:row>
                          <x14:rowItem u="[Date Calculations].[YTD]" d="YTD"/>
                          <x14:rowItem u="[Measures].[Begroting]" d="Begroting"/>
                        </x14:row>
                        <x14:row>
                          <x14:rowItem u="[Date Calculations].&amp;[Current Period]" d="Current Period"/>
                          <x14:rowItem u="[Measures].[Begroting vs realisatie]" d="Begroting vs realisatie"/>
                        </x14:row>
                        <x14:row>
                          <x14:rowItem u="[Date Calculations].[Full Current Year]" d="Full Current Year"/>
                          <x14:rowItem u="[Measures].[Begroting]" d="Begroting"/>
                        </x14:row>
                        <x14:row>
                          <x14:rowItem u="[Date Calculations].&amp;[Current Period]" d="Current Period"/>
                          <x14:rowItem u="[Measures].[Prognose]" d="Prognose"/>
                        </x14:row>
                        <x14:row>
                          <x14:rowItem u="[Date Calculations].&amp;[Current Period]" d="Current Period"/>
                          <x14:rowItem u="[Measures].[Correctie op prognose]" d="Correctie op prognose"/>
                        </x14:row>
                        <x14:row>
                          <x14:rowItem u="[Date Calculations].&amp;[Current Period]" d="Current Period"/>
                          <x14:rowItem u="[Measures].[Gecorrigeerde prognose]" d="Gecorrigeerde prognose"/>
                        </x14:row>
                        <x14:row>
                          <x14:rowItem u="[Date Calculations].&amp;[Current Period]" d="Current Period"/>
                          <x14:rowItem u="[Measures].[Begroting vs prognose]" d="Begroting vs prognose"/>
                        </x14:row>
                      </x14:rows>
                    </x14:tupleSet>
                  </x14:calculatedMember>
                </ext>
              </extLst>
            </calculatedMember>
          </x14:calculatedMembers>
        </x14:connection>
      </ext>
    </extLst>
  </connection>
</connections>
</file>

<file path=xl/sharedStrings.xml><?xml version="1.0" encoding="utf-8"?>
<sst xmlns="http://schemas.openxmlformats.org/spreadsheetml/2006/main" count="577" uniqueCount="312">
  <si>
    <t>Categorie</t>
  </si>
  <si>
    <t>Onderwerp</t>
  </si>
  <si>
    <t>conclusie percentage O&amp;I</t>
  </si>
  <si>
    <t>ja</t>
  </si>
  <si>
    <t>meerdere kostenplaatsen</t>
  </si>
  <si>
    <t>nee, heeft geen betrekking op de opleiding</t>
  </si>
  <si>
    <t>Nee</t>
  </si>
  <si>
    <t>Ja</t>
  </si>
  <si>
    <t>A</t>
  </si>
  <si>
    <t>betreft netto bijdragen  uit eigen middelen (minus externe subsidies)  m.b.t. afschrijving, beheer en onderhoud van genoemde apparatuur. Deels worden ook via NWO infrastructuurbijdragen verkregen.</t>
  </si>
  <si>
    <t>ja, de technologie is gericht op translationeel onderzoek: het vinden van praktische toepassingen gericht op patientenzorg</t>
  </si>
  <si>
    <t>kosten medische ethische toetsingscommissie</t>
  </si>
  <si>
    <t>kosten dierenexperimentencommissie</t>
  </si>
  <si>
    <t>kosten Basiscursus Regelgeving en Organisatie voor Klinisch Onderzoekers</t>
  </si>
  <si>
    <t>Categorie 5. Beschikbaarheid kennis en voorzieningen bij rampen, infecties en epidemieën *)</t>
  </si>
  <si>
    <t>Deze categorie is niet van toepassing voor de O&amp;I-verantwoording van het UMC Utrecht. De activiteiten maken onderdeel uit van het calamiteitenhospitaal wat separaat bekostigd wordt</t>
  </si>
  <si>
    <t>Kosten met betrekking tot de beschikbaarheid van faciliteiten en kennis bij rampen, infecties en epidemieën (infrastructuur, aanhouden voorraden, training). Niet kosten die verantwoord kunnen worden onder OTO.</t>
  </si>
  <si>
    <t>*) Uitgangspunt:</t>
  </si>
  <si>
    <t xml:space="preserve">We gaan er vanuit dat de kosten van een daadwerkelijke ramp apart worden vergoed. Deze kosten worden niet meegenomen </t>
  </si>
  <si>
    <t>Categorie 6. Kennisdeling en consultatie</t>
  </si>
  <si>
    <t>Categorie 7.Ontwikkeling kwaliteitsbeleid, richtlijnen en normeringen</t>
  </si>
  <si>
    <t>Subtotaal</t>
  </si>
  <si>
    <t>Categorie 8.Databank-functie en big data-ontwikkeling</t>
  </si>
  <si>
    <t>1.</t>
  </si>
  <si>
    <t>2.</t>
  </si>
  <si>
    <t>Toelichten bepaling van aandeel O&amp;I in de kosten op de kostenplaats</t>
  </si>
  <si>
    <t>wanneer niet de hele kostenplaats betrekking heeft op O&amp;I toelichten hoe het aandeel O&amp;I is bepaald (vb alleen bepaalde FTE geboekt op de betreffende kostenplaats worden meegenomen)</t>
  </si>
  <si>
    <t>3.</t>
  </si>
  <si>
    <t>Relatie met overige baten (werkplaats/onderzoeksbijdrage faculteit):</t>
  </si>
  <si>
    <t xml:space="preserve">Om daarmee rekening te houden kunnen de 'netto kosten' met behulp van een kerntakenmatrix toegerekend te worden aan patientenzorg,onderzoek, onderwijs of  O&amp;I . </t>
  </si>
  <si>
    <t>4.</t>
  </si>
  <si>
    <t>Toerekenen overheadkosten</t>
  </si>
  <si>
    <t>5.</t>
  </si>
  <si>
    <t>6.</t>
  </si>
  <si>
    <t>Dubbeltelling in kosten voorkomen</t>
  </si>
  <si>
    <t>nee, het betreft specialistisch onderzoek. Onderdeel van het basiscurriculum, vormt regulier/basaal onderzoek</t>
  </si>
  <si>
    <t>nee, de programma's liggen in het verlengde van de faculteit</t>
  </si>
  <si>
    <t>Betreft het (deels) kosten van de faciliteiten die gebruikt voor onderwijs/ onderzoek, behorende bij het basiscurriculum voor de opleiding geneeskunde?</t>
  </si>
  <si>
    <t>nee, het betreft de kosten van innovatief/specifieke onderzoeksprogramma's niet van onderzoeksfaciliteiten</t>
  </si>
  <si>
    <t>nee, het betreft de kosten van personeel, niet van onderzoeksfaciliteiten</t>
  </si>
  <si>
    <t>Kosten/afdeling waar (innovatieve) medische technologie wordt ontwikkeld</t>
  </si>
  <si>
    <t>Ja, ook in het kader van de basisopleiding vindt onderzoek plaats</t>
  </si>
  <si>
    <t>nee, faciliteiten hebben geen betrekking op de basisopleiding</t>
  </si>
  <si>
    <t>nee, heeft geen betrekking op de basisopleiding</t>
  </si>
  <si>
    <t>Alleen de kosten meenemen voor zover het de ontwikkeling van nieuwe technologie betreft. Geen onderhoud en beheer van bestaande apparatuur.</t>
  </si>
  <si>
    <t>nee, onderzoek vindt in veel grotere mate in de UMC's plaats. Het aandeel van UMC's/STZ zou op basis van het aantal publicaties kunnen worden bepaald.</t>
  </si>
  <si>
    <t xml:space="preserve">Toelichting </t>
  </si>
  <si>
    <t>Licht toe welke onderwerpen (passend binnen de definitie/NFU onderwerpen) in de verantwoording worden opgenomen</t>
  </si>
  <si>
    <t xml:space="preserve">Kostendrager  </t>
  </si>
  <si>
    <t>(kostenplaats, FTE, overig nl….): geef aan welke (percentages) van kostendragers aan de O&amp;I-verantwoording worden toegerekend</t>
  </si>
  <si>
    <t>Afbakening rijksbijdrage O&amp;O</t>
  </si>
  <si>
    <t>Afbakening bijdrage patientenzorg</t>
  </si>
  <si>
    <t>Afbakening bijdrage werkplaatsfunctie</t>
  </si>
  <si>
    <t>Bepaling niet vergoede off-label</t>
  </si>
  <si>
    <t>Op grond van een analyse uitgevoerd in het MUMC wordt verondersteld dat 50% van het onderzoek translationeel/ klinisch onderzoek betreft</t>
  </si>
  <si>
    <t>Categorie 4. Klinische research en randvoorwaardelijke voorzieningen</t>
  </si>
  <si>
    <t>In STZ-ziekenhuizen wordt in veel mindere mate ook onderzoek gedaan. Het aandeel van UMC's/STZ zou op basis van het aantal publicaties kunnen worden bepaald (5 jaars-gemiddelde CWTS)</t>
  </si>
  <si>
    <t>de kosten komen wel voor, maar in mindere mate, omdat in de UMC's veel meer onderzoek plaatsvindt. Het aandeel van UMC's/STZ zou op basis van het aantal publicaties kunnen worden bepaald (5 jaarsgemiddelde CWTS)</t>
  </si>
  <si>
    <t>Nee, deze voorzieningen zijn in de UMC's geconcentreerd</t>
  </si>
  <si>
    <t>Toelichting berekeningpercentage O&amp;I</t>
  </si>
  <si>
    <t xml:space="preserve">Valorisatie trajecten, Licenties, Beleidskennistransfer. </t>
  </si>
  <si>
    <t>nee</t>
  </si>
  <si>
    <t>Ja.</t>
  </si>
  <si>
    <t xml:space="preserve">Nee. </t>
  </si>
  <si>
    <t>Nee.</t>
  </si>
  <si>
    <t>Let op: het bijwonen van congressen wordt niet beschouwd als typisch academisch.</t>
  </si>
  <si>
    <t>50% * percentage berekenen dmv formule bijdrage O&amp;I/(bijdrage O&amp;I + rijksbijdrage O&amp;O, onderzoeksdeel-50%-). Uitkomst vermenigvuldigen met het aandeel van de UMC's (opbasis van het aantal publicaties) in het totale onderzoek</t>
  </si>
  <si>
    <t>50% van het 1e geldstroomonderzoek is klinisch. Dit percentage vermenigvuldigen met de formule bijdrage O&amp;I/(bijdrage O&amp;I + rijksbijdrage O&amp;O en werkplaatsfunctie; beiden alleen onderzoeksdeel 50%).Uitkomst vermenigvuldigen met het aandeel van de UMC's (opbasis van het aantal publicaties) in het totale onderzoek</t>
  </si>
  <si>
    <t>ja, betreft patientenzorg</t>
  </si>
  <si>
    <t>niet in dezelfde mate, alleen kosten meenemen gericht op landelijke/internationale richtlijnontwikkeling</t>
  </si>
  <si>
    <t>niet in dezelfde mate, onderzoek vindt veel meer in UMC's plaats</t>
  </si>
  <si>
    <t>Bijdrage consortium kwaliteit van zorg NFU</t>
  </si>
  <si>
    <t>Jaarlijkse factuur</t>
  </si>
  <si>
    <t>nee, is alleen in NFU verband</t>
  </si>
  <si>
    <t>Kosten van commissies die zich bezig houden met kwaliteit van zorg en onderzoek, die niet of in veel mindere mate bij perifere huizen voorkomen.</t>
  </si>
  <si>
    <t>Kostenplaatsen</t>
  </si>
  <si>
    <t>biedt onderzoekers binnen de UMC's én externe onderzoekers een infrastructuur en geactualiseerde standaardprocedures voor het opzetten, uitbreiden en optimaliseren van klinische biobanken ten behoeve van wetenschappelijk onderzoek</t>
  </si>
  <si>
    <t>studie waarbij een deel van een populatie (de cohorte) gedurende een bepaalde tijd (retrospectief of prospectief) bestudeerd wordt, dus met verschillende metingen tijdens een tijdsinterval</t>
  </si>
  <si>
    <t>Nee, cohortstudies in deze omvang vinden alleen plaats binnen UMC's. Betreft geen patienten maar populaties, om deze reden zal dit onderzoek niet in STZ ziekenhuizen plaatsvinden</t>
  </si>
  <si>
    <t>alleen meenemen als de fellow zich alleen met onderzoek bezighoudt</t>
  </si>
  <si>
    <t>Uitbraak cq. Centrum voor opvang patiënten Ebola/infectieziekten, zoals Bio Safety lab</t>
  </si>
  <si>
    <t>Organiseren van congressen gericht op kennisdeling</t>
  </si>
  <si>
    <t>Aandeel UMC's publicaties</t>
  </si>
  <si>
    <t>Bronnen:</t>
  </si>
  <si>
    <t>15.7831_CWTS_Bibliometric_study_on_Dutch_academic_medical_centres_2013.2014</t>
  </si>
  <si>
    <t>STZ_final report (20-11-2015) CWTS</t>
  </si>
  <si>
    <t>aantal publicaties UMC's 1998-2013/2014:</t>
  </si>
  <si>
    <t>Erasmus MC</t>
  </si>
  <si>
    <t>LUMC</t>
  </si>
  <si>
    <t>Radboud UMC</t>
  </si>
  <si>
    <t>UMC Maastricht</t>
  </si>
  <si>
    <t>UMCG</t>
  </si>
  <si>
    <t>UMCU</t>
  </si>
  <si>
    <t>AMC</t>
  </si>
  <si>
    <t>VUmc</t>
  </si>
  <si>
    <t>Bron:</t>
  </si>
  <si>
    <t>15.7831_CWTS_Bibliometric_study_on_Dutch_academic_medical_centres_2013.2014, pagina 7</t>
  </si>
  <si>
    <t>Totaal</t>
  </si>
  <si>
    <t>Gemiddeld per jaar</t>
  </si>
  <si>
    <t>aantal publicaties STZ 1998-2013/2014:</t>
  </si>
  <si>
    <t>aantal publicaties STZ 2004-2013/2014:</t>
  </si>
  <si>
    <t>STZ_final report (20-11-2015) CWTS, pagina 14</t>
  </si>
  <si>
    <t>aantal publicaties STZ 1998-2009/2010:</t>
  </si>
  <si>
    <t>STZ_final report (20-11-2015) CWTS, pagina 15</t>
  </si>
  <si>
    <t>Marktaandeel UMC's</t>
  </si>
  <si>
    <t>Gewogen gemiddeld per jaar</t>
  </si>
  <si>
    <t>Specifieke datamanagers voor beheer cohort databases, clinical trails en research infrastructuur (let op dubbeltellingen bij cohorten en klinische studies)</t>
  </si>
  <si>
    <t>Beslisboom O&amp;I</t>
  </si>
  <si>
    <t>Kosten mogen maar eenmaal meegenomen worden, aansluitend op de externe opbrengsten. Aandachtspunt zijn interne doorbelastingen.</t>
  </si>
  <si>
    <t xml:space="preserve">nee, komt in veel mindere mate ook in STZ-ziekenhuizen </t>
  </si>
  <si>
    <t>Toelichting: betreft het klinisch/translationeel onderzoek? Translationeel onderzoek is de schakel tussen het fundamenteel onderzoek, van kapitaal belang voor elke vooruitgang, en het klinisch onderzoek, dat zich op patiënten richt. Doel ervan is dus het vinden van praktische toepassingen voor de recentste ontdekkingen in het fundamenteel onderzoek.</t>
  </si>
  <si>
    <t>Betreft het uitsluitend klinisch onderzoek?</t>
  </si>
  <si>
    <t xml:space="preserve">Komen de  kosten in beperkte mate voor bij andere algemene ziekenhuizen? </t>
  </si>
  <si>
    <t>Deze vraag is niet relevant gezien de vorige antwoorden</t>
  </si>
  <si>
    <t xml:space="preserve">Zijn de kosten  uitsluitend  patientenzorggerelateerd; </t>
  </si>
  <si>
    <t>nee, het betreft de kosten van zorginnovatie, niet van onderzoeksfaciliteiten</t>
  </si>
  <si>
    <t>In enkele STZ-ziekenhuizen vindt ook onderzoek plaats.</t>
  </si>
  <si>
    <t>Nee, In enkele STZ-ziekenhuizen vindt wel in mindere mate   onderzoek plaats.</t>
  </si>
  <si>
    <t>nee, het betreft specialistisch/innovatief onderzoek. Onderdeel van het basiscurriculum, vormt regulier/basaal onderzoek</t>
  </si>
  <si>
    <t>beslisboom rekenregel 8</t>
  </si>
  <si>
    <t xml:space="preserve">Ja </t>
  </si>
  <si>
    <t xml:space="preserve">nee </t>
  </si>
  <si>
    <t>beslisboom rekenregel 7</t>
  </si>
  <si>
    <t>het betreft uitsluitend klinisch onderzoek</t>
  </si>
  <si>
    <t>ja het heeft betrekking op al het onderzoek</t>
  </si>
  <si>
    <t>beslisboom rekenregel 3</t>
  </si>
  <si>
    <t>% berekenen dmv de formule bijdrage O&amp;I/(bijdrage O&amp;I + rijksbijdrage O&amp;O en werkplaatsfunctie; beiden alleen onderzoeksdeel 50%).Uitkomst vermenigvuldigen met het aandeel van de UMC's (opbasis van het aantal publicaties) in het totale onderzoek</t>
  </si>
  <si>
    <t>nee, betreft ook kennisvalorisatie</t>
  </si>
  <si>
    <t>beslisboom rekenregel 10</t>
  </si>
  <si>
    <t xml:space="preserve">50% * percentage berekenen dmv formule bijdrage O&amp;I/(bijdrage O&amp;I + rijksbijdrage O&amp;O, onderzoeksdeel-50%-). </t>
  </si>
  <si>
    <t>100% voor zover het FTE's/afdelingen betreft gericht op landelijke/internationale richtlijnontwikkeling</t>
  </si>
  <si>
    <t>nee, kosten alleen bij UMC's</t>
  </si>
  <si>
    <t>Nee, de kosten komen in veel ruimere mate bij UMC's  voor</t>
  </si>
  <si>
    <t>ja de biobanken zullen ook gebruikt worden oor onderzoek in het kader van de basisopleiding</t>
  </si>
  <si>
    <t>nee, onderzoek wordt veel vaker in UMC's gedaan</t>
  </si>
  <si>
    <t>ja, onderzoek wordt wel veel vaker in UMC's gedaan</t>
  </si>
  <si>
    <t>ja de  faciliteiten worden voor al het onderzoek gebruikt</t>
  </si>
  <si>
    <t>Nee, is gerelateerd aan specialistische cohortstudies/trials, betreft niet de basisopleiding</t>
  </si>
  <si>
    <t>Beslisboom rekenregel 7</t>
  </si>
  <si>
    <t>nee, betreft onderzoek</t>
  </si>
  <si>
    <t>Beslisboom rekenregel 10 of rekenregel 6 (als het uitsluitend klinisch onderzoek betreft</t>
  </si>
  <si>
    <t>(50%) * percentage berekenen dmv formule bijdrage O&amp;I/(bijdrage O&amp;I + rijksbijdrage O&amp;O, onderzoeksdeel-50%-)</t>
  </si>
  <si>
    <t>21%/43%</t>
  </si>
  <si>
    <t>ja, maar de kosten komen in veel ruimere mate bij UMC's  voor</t>
  </si>
  <si>
    <t>Psychiatrie en Klinische Genetica niet meenemen</t>
  </si>
  <si>
    <t>Beslisboom rekenregel 9</t>
  </si>
  <si>
    <t>50% van het 1e geldstroomonderzoek is klinisch. Dit percentage vermenigvuldigen met de formule bijdrage O&amp;I/(bijdrage O&amp;I + rijksbijdrage O&amp;O en werkplaatsfunctie; beiden alleen onderzoeksdeel 50%).</t>
  </si>
  <si>
    <t>beslisboom rekenregel 9</t>
  </si>
  <si>
    <t>ja, dit onderzoek kan ook  betrekking hebben op de basisopleiding</t>
  </si>
  <si>
    <t xml:space="preserve">Sleutel </t>
  </si>
  <si>
    <t>Zijn de kosten uitsluitend patiëntenzorg gerelateerd?</t>
  </si>
  <si>
    <t>Betreft het uitsluitend klinisch onderzoek</t>
  </si>
  <si>
    <t>Komen de  kosten in beperkte mate voor bij andere algemene ziekenhuizen? (onderzoek)</t>
  </si>
  <si>
    <t xml:space="preserve">Worden de faciliteiten/activiteiten gebruikt voor onderwijs/ onderzoek, behorende bij het basiscurriculum voor de opleiding geneeskunde? </t>
  </si>
  <si>
    <t>Te hanteren percentage</t>
  </si>
  <si>
    <t>N.v.t.</t>
  </si>
  <si>
    <t>NFU bedragen (basisjaar 2016)</t>
  </si>
  <si>
    <t>% toedeling</t>
  </si>
  <si>
    <t>Basiswaarde</t>
  </si>
  <si>
    <t>Bijdrage academische component O&amp;I (30%, excl BBAZ)</t>
  </si>
  <si>
    <t>Bijdrage O&amp;O (50%)</t>
  </si>
  <si>
    <t>Bijdrage werkplaatsfunctie (50%)</t>
  </si>
  <si>
    <t>Publicaties aandeel UMC's</t>
  </si>
  <si>
    <t>Klinisch onderzoek</t>
  </si>
  <si>
    <t>Berekening sleutels</t>
  </si>
  <si>
    <t>De psychiatrie en Klinische Genetica valt buiten het BBAZ. Kosten m.b.t. mogen niet meegenomen worden. Dit geldt dus ook voor de apparatuurkosten en consultatie van medisch specialisten. Hierbij moeten de kosten van de afdelingen klinische genetica/psychiatrie cq de psychiaters/klinisch genetici niet worden meegenomen</t>
  </si>
  <si>
    <t>Afbakening medisch specialisten</t>
  </si>
  <si>
    <t>De kosten worden geboekt op een aparte grootboekrekening. Medisch specialisten betreffen alle artsen die onder de honoreringsregeling medisch specialisten vallen.</t>
  </si>
  <si>
    <t>Deze NFU instructie bevat de  kaders waarbinnen de kostenverantwoording O&amp;I moet plaatsvinden</t>
  </si>
  <si>
    <t>Achtereenvolgens is in deze instructie opgenomen:</t>
  </si>
  <si>
    <t>Inhoudsopgave:</t>
  </si>
  <si>
    <t>Algemene uitgangspunten:</t>
  </si>
  <si>
    <t>Hebben de kosten volledig betrekking op innovatieve zorg?</t>
  </si>
  <si>
    <t>per geval bekijken</t>
  </si>
  <si>
    <t>beslisboom rekenregel 1</t>
  </si>
  <si>
    <t xml:space="preserve">beslisboom rekenregel 1 </t>
  </si>
  <si>
    <t>beslisboom rekenregel 1 of 2</t>
  </si>
  <si>
    <t>100%/50%</t>
  </si>
  <si>
    <t>komen de kosten in beperkte mate voor in algemene ziekenhuizen?</t>
  </si>
  <si>
    <t>Forfaitaire posten</t>
  </si>
  <si>
    <t xml:space="preserve">
• Bij het bepalen van het aandeel O&amp;I wordt de in in het volgende tabblad opgenomen beslisboom gevolgd
• In de detailinstructie per categorie wordt per onderwerp het percentage O&amp;I benoemd wat is bepaald op basis van de beslisboom.
</t>
  </si>
  <si>
    <t>Subcategorie</t>
  </si>
  <si>
    <t>1.1b stimuleringsmaatregelen tbv onderzoek</t>
  </si>
  <si>
    <t>1.1c Aantrekken toptalent</t>
  </si>
  <si>
    <t>1.1 dKlinische fellowships</t>
  </si>
  <si>
    <t xml:space="preserve">1.2a Bruidschatten bedoeld voor innovatief onderzoek </t>
  </si>
  <si>
    <t>1.3 niet gedekte kosten projecten Citrienfonds</t>
  </si>
  <si>
    <t>4.2a METC</t>
  </si>
  <si>
    <t>4.2b DEC</t>
  </si>
  <si>
    <t>4.2c BROK</t>
  </si>
  <si>
    <t>4.2d Onderzoekslabs/core facilities</t>
  </si>
  <si>
    <t>7.1 Kosten van kwaliteitbeleid, richtlijnontwikkeling en normeringen voor landelijke en internationale doeleinden (niet eigen UMC)</t>
  </si>
  <si>
    <t>7.2 Kosten van kwaliteitscommissies die niet bij perifere huizen zijn ingesteld</t>
  </si>
  <si>
    <t>8.2 Parelsnoer / Biobank</t>
  </si>
  <si>
    <t>8.3 Cohortstudies</t>
  </si>
  <si>
    <t>8.4 Kosten ICT-onderzoeksinfrastructuur</t>
  </si>
  <si>
    <t>8.5 Datamanagers</t>
  </si>
  <si>
    <t>4.1b  kosten van trialbureaus</t>
  </si>
  <si>
    <t>4.2 Randvoorwaardelijke voorzieningen, zowel van materiële als personele aard, die innovaties en klinisch onderzoek ten goede komen. Te denken valt onder meer aan METC, DEC, Epidemiologie, Statitstische en Methodologische ondersteuning, Proefdierenfaciliteiten, BROK, onderzoeklabs/core facilities</t>
  </si>
  <si>
    <t>6.2a Kosten van consultatie medisch specialisten.</t>
  </si>
  <si>
    <t>6.2b consultatie van niet medisch specialisten</t>
  </si>
  <si>
    <t>(v.b. medewerkers ondersteuning expertisecentra)</t>
  </si>
  <si>
    <t>7.</t>
  </si>
  <si>
    <t>Aansluiten op de jaarrekening</t>
  </si>
  <si>
    <t>Vertrekpunt voor de verantwoording is het door de Nza vastgestelde controleprotocol voor de accountant. Vraag 5 luidt: De accountant stelt vast dat de kosten zoals opgenomen in de opgave, met uitzondering van de door de NZa goedgekeurde forfaitaire posten, aansluiten met de kosten die zijn opgenomen als kosten in de door de externe accountant goedgekeurde jaarrekening.</t>
  </si>
  <si>
    <t>Gaat om de kosten</t>
  </si>
  <si>
    <r>
      <t xml:space="preserve">4.1 (Klinisch) onderzoek in de 1e geldstroom, zoals trials. </t>
    </r>
    <r>
      <rPr>
        <b/>
        <i/>
        <sz val="11"/>
        <color theme="1"/>
        <rFont val="Calibri"/>
        <family val="2"/>
        <scheme val="minor"/>
      </rPr>
      <t>N.B. stimuleringsprogramma's gericht op innovatief onderzoek dienen te worden opgenomen onder categorie 1</t>
    </r>
  </si>
  <si>
    <r>
      <t xml:space="preserve">De geboekte (netto)kosten op kostenplaatsen vormen daarbij het uitgangspunt. Van belang is dat de kosten maar 1 keer worden meegenomen. </t>
    </r>
    <r>
      <rPr>
        <i/>
        <sz val="11"/>
        <rFont val="Calibri"/>
        <family val="2"/>
        <scheme val="minor"/>
      </rPr>
      <t>De opbrengsten die betrekking hebben op de rijksbijdrage O&amp;O en de werkplaatsfunctie die op deze kostenplaatsen worden geboekt moeten hier worden uitgezonderd. Deze worden al via de beslisboom afgezonderd.</t>
    </r>
  </si>
  <si>
    <t xml:space="preserve">Volgens de W&amp;R van de NZa  is een duur Off-label geneesmiddel onderdeel van het DBC zorgproduct als een patiënt een geneesmiddel gebruikt waarvan de stofnaam wel is opgenomen op de add-on geneesmiddelenlijst, maar de indicatie van de patiënt niet is opgenomen bij deze stofnaam op de add-on geneesmiddelenlijst. </t>
  </si>
  <si>
    <t>om de aansluiting te kunnen maken op de jaarrekening moet worden aangegeven op welke grootboekrekening(en) de kosten van de (off-label) dure geneesmiddelen worden geboekt. Het aandeel van de Off-label dure geneesmiddelen wordt via een separate berekening toegelicht.</t>
  </si>
  <si>
    <t>aandeel overhead conform kostprijzenmodel (bv op basis van aandeel m2 of FTE ) bepalen. Voor veel kostenplaatsen zal dit (bv via een decentrale uitvraag) nog moeten worden bepaald: kosten die voorheen werden aangemerkt als indirect worden nu direct. Alleen voor de directe zorg is tot nu toe de basis bepaald waarop de overhead wordt berekend.</t>
  </si>
  <si>
    <t>Toepassen beslisboom</t>
  </si>
  <si>
    <t>9.</t>
  </si>
  <si>
    <t>10.</t>
  </si>
  <si>
    <t xml:space="preserve">8. </t>
  </si>
  <si>
    <t>Overheadkosten consultatie medisch specialisten</t>
  </si>
  <si>
    <t>Tabblad 1: Toelichting algemene uitgangspunten</t>
  </si>
  <si>
    <t>4.1c Forfaitaire post kosten van onderzoeksactiviteiten door medisch specialisten</t>
  </si>
  <si>
    <t xml:space="preserve">1.2 Eigen bijdrage aan innovatief onderzoek, (bijvoorbeeld door infrastructuur en personeel (innovatielab) of geld (matching) beschikbaar te stellen voor cohortstudies en ander onderzoeksprojecten die niet volledig extern gefinancierd worden)  </t>
  </si>
  <si>
    <t>1.2b Matching overige geldstroomonderzoeksprojecten (in cash en in kind; eventueel niet gedekte overhead)</t>
  </si>
  <si>
    <t>2.2 De ontwikkeling van (innovatieve) nieuwe apparatuur</t>
  </si>
  <si>
    <t>3.2  OFF label dure geneesmiddelen</t>
  </si>
  <si>
    <t xml:space="preserve">Voor deze  kosten mag een forfaitaire post worden opgenomen van 0,67% van de opbrengst zorgverzekeringswet, exclusief subsidies uit de enkelvoudige jaarrekening. </t>
  </si>
  <si>
    <t>zie separate instructie niet vergoede off label</t>
  </si>
  <si>
    <t>4.3 Kosten proefdierfaciliteit/groot dierenlab</t>
  </si>
  <si>
    <r>
      <t xml:space="preserve">6.1 Technology transfer offices, valorisatie </t>
    </r>
    <r>
      <rPr>
        <sz val="11"/>
        <color theme="1"/>
        <rFont val="Calibri"/>
        <family val="2"/>
        <scheme val="minor"/>
      </rPr>
      <t xml:space="preserve">bijdragen aan de 'innovatietunnel', die loopt van idee via translatie  naar spin off.  </t>
    </r>
  </si>
  <si>
    <t>6.2 consultatie in de regio</t>
  </si>
  <si>
    <t xml:space="preserve"> Let op!: De kosten voor klinische psychiatrie/klinische genetica mogen hier niet worden meegenomen, omdat deze buiten de scope van BBAZ/O&amp;I vallen. NFU percentage van 10% kan worden gehanteerd van de medisch specialisten (dit is een resultante uit tijdsbestedingsonderzoek bij een representatief aantal umc's.</t>
  </si>
  <si>
    <t>6.3 Kennisdeling/organiseren van congressen</t>
  </si>
  <si>
    <t xml:space="preserve">7.1a Kosten van kwaliteitsbeleid/ontwikkeling (inter)nationale richtlijnen  </t>
  </si>
  <si>
    <t xml:space="preserve">7.1b Kosten van researchbeleid/ontwikkelen (inter)nationale richtlijnen </t>
  </si>
  <si>
    <t>7.1c (bijdrage) Consortium kwaliteit van zorg</t>
  </si>
  <si>
    <t xml:space="preserve">8.1 Kosten van apparatuur, bemensing, archiveren, beheersing, onderhoud, beveiliging etc.. </t>
  </si>
  <si>
    <r>
      <t>1.1 Strategische innovatieprogramma's en initiatieven (waaronder ook begrepen de ontwikkeling van speerpunten, stimuleringsmaatregelen tbv onderzoek en de werving, ontwikkeling en behoud van toptalent)</t>
    </r>
    <r>
      <rPr>
        <sz val="11"/>
        <color theme="1"/>
        <rFont val="Calibri"/>
        <family val="2"/>
        <scheme val="minor"/>
      </rPr>
      <t xml:space="preserve"> </t>
    </r>
    <r>
      <rPr>
        <b/>
        <sz val="11"/>
        <color theme="1"/>
        <rFont val="Calibri"/>
        <family val="2"/>
        <scheme val="minor"/>
      </rPr>
      <t>N.B. wanneer er sprake is van investeringen dienen deze  te worden opgenomen onder categorie 2</t>
    </r>
  </si>
  <si>
    <r>
      <t xml:space="preserve">2.1 Investeringen in high end apparatuur, equipment en IT, waarvan de specificaties uitsteken boven dat wat in algemene ziekenhuizen doorgaans nodig is. </t>
    </r>
    <r>
      <rPr>
        <sz val="11"/>
        <color theme="1"/>
        <rFont val="Calibri"/>
        <family val="2"/>
        <scheme val="minor"/>
      </rPr>
      <t xml:space="preserve">Niet alleen de hogere afschrijvingskosten van deze apparatuur, maar ook de extra kosten van beheer, onderhoud en andere ondersteuning door experts dient meegenomen te worden. Te denken valt onder meer aan imaging-apparatuur, robotica (Da Vinci), Cycloton, laboratoria. Indien dergelijke apparatuur aan de regio ter beschikking wordt gesteld zonder passende vergoeding, is dit ook relevant. </t>
    </r>
  </si>
  <si>
    <t>100% (de Nza heeft bij het bepalen van de forfaitaire post reeds rekening gehouden met de toepassing van het percentage van 19%)</t>
  </si>
  <si>
    <t>Tabblad 2: tabel uitkomsten verantwoording</t>
  </si>
  <si>
    <r>
      <rPr>
        <b/>
        <sz val="11"/>
        <color theme="1"/>
        <rFont val="Calibri"/>
        <family val="2"/>
        <scheme val="minor"/>
      </rPr>
      <t>Tabblad 3: Toelichting beslisboom</t>
    </r>
    <r>
      <rPr>
        <sz val="11"/>
        <color theme="1"/>
        <rFont val="Calibri"/>
        <family val="2"/>
        <scheme val="minor"/>
      </rPr>
      <t xml:space="preserve"> die gebruikt moet worden om het aandeel van O&amp;I-geldstroom per in de verantwoording opgenomen kostenpost te kunnen bepalen</t>
    </r>
  </si>
  <si>
    <r>
      <rPr>
        <b/>
        <sz val="11"/>
        <color theme="1"/>
        <rFont val="Calibri"/>
        <family val="2"/>
        <scheme val="minor"/>
      </rPr>
      <t xml:space="preserve">Tabblad 4: Detailinstructie per categorie </t>
    </r>
    <r>
      <rPr>
        <sz val="11"/>
        <color theme="1"/>
        <rFont val="Calibri"/>
        <family val="2"/>
        <scheme val="minor"/>
      </rPr>
      <t>(NFU-definities van de categorieen en de onderwerpen die daarondervallen + tioepassing van de beslisboom)</t>
    </r>
  </si>
  <si>
    <t xml:space="preserve">Tabblad 5:    Instructie bepaling niet vergoede off-label DGM </t>
  </si>
  <si>
    <t>Verantwoording O&amp;I per subcategorie</t>
  </si>
  <si>
    <t>UMC</t>
  </si>
  <si>
    <t>Bedragen</t>
  </si>
  <si>
    <t>Onderwerp:</t>
  </si>
  <si>
    <t>in €</t>
  </si>
  <si>
    <t>1.1.b Stimuleringsmaatregelen ten behoeve van onderzoek</t>
  </si>
  <si>
    <t>1.1.c Aantrekken toptalent</t>
  </si>
  <si>
    <t>1.1.d Klinische fellowships</t>
  </si>
  <si>
    <t>1.2.a Bruidschatten bedoeld voor innovatief onderzoek</t>
  </si>
  <si>
    <t>1.2.b Matching overige geldstroomonderzoeksprojecten</t>
  </si>
  <si>
    <t xml:space="preserve">1.3 niet gedekte kosten projecten Citrienfonds             </t>
  </si>
  <si>
    <t>Totaal categorie 1</t>
  </si>
  <si>
    <t xml:space="preserve">2.2 Ontwikkeling  van (innovatieve) nieuwe apparatuur  </t>
  </si>
  <si>
    <t>Totaal categorie 2</t>
  </si>
  <si>
    <t>3.2 Off label dure geneesmiddelen</t>
  </si>
  <si>
    <t>Totaal categorie 3</t>
  </si>
  <si>
    <t xml:space="preserve">Categorie 4. Klinische research en randvoorwaardelijke voorzieningen </t>
  </si>
  <si>
    <t xml:space="preserve">4.1.b Kosten van trialbureau's                                                                                             </t>
  </si>
  <si>
    <t>4.2. Randvoorwaardelijke voorzieningen</t>
  </si>
  <si>
    <t>4.2.a METC</t>
  </si>
  <si>
    <t>4.2.b DEC</t>
  </si>
  <si>
    <t>4.2.c BROK</t>
  </si>
  <si>
    <t>4.2.d. Onderzoeks labs/core facilities</t>
  </si>
  <si>
    <t>4.2.e Statistische epidemiologie/ medische (bio)statistiek</t>
  </si>
  <si>
    <t>Totaal categorie 4</t>
  </si>
  <si>
    <t xml:space="preserve">Categorie 5. Beschikbaarheid kennis en voorzieningen bij rampen, infecties en epidemieën </t>
  </si>
  <si>
    <t>Totaal categorie 5</t>
  </si>
  <si>
    <t>Categorie 6. Kennisdeling en consultatie (regio, 1e en 2e lijn, public health)</t>
  </si>
  <si>
    <t>6.1 Technologie transfer offices, valorisatie</t>
  </si>
  <si>
    <t>6.3 Kennisdeling/organiseren congressen</t>
  </si>
  <si>
    <t>Totaal categorie 6</t>
  </si>
  <si>
    <t xml:space="preserve">7.1.a Kosten van kwaliteitsbeleid/ontwikkeling (inter)nationale richtlijnen                                   </t>
  </si>
  <si>
    <t xml:space="preserve">7.1.b Kosten van researchbeleid/ontwikkelen (inter)nationale richtlijnen                                   </t>
  </si>
  <si>
    <t xml:space="preserve">7.1.c (Bijdrage) Consortium kwaliteit van zorg                                                                                     </t>
  </si>
  <si>
    <t>Totaal categorie 7</t>
  </si>
  <si>
    <t xml:space="preserve">8.1 Kosten van apparatuur, bemensing, archiveren, beheersing, onderhoud, beveiliging etc. </t>
  </si>
  <si>
    <t xml:space="preserve">8.2 Parelsnoer/biobank                                                                                                                          </t>
  </si>
  <si>
    <t xml:space="preserve">8.3 Cohortstudies                                                                                                                                    </t>
  </si>
  <si>
    <t xml:space="preserve">8.4 Kosten ICT-onderzoeksinfrastructuur                                                                                           </t>
  </si>
  <si>
    <t xml:space="preserve">8.5 Datamanagers </t>
  </si>
  <si>
    <t>Totaal categorie 8</t>
  </si>
  <si>
    <t>Categorie 9. Overige onderwerpen</t>
  </si>
  <si>
    <t>Totaal categorie 9</t>
  </si>
  <si>
    <t>#) aantal FTE medisch specialisten</t>
  </si>
  <si>
    <t xml:space="preserve">Categorie 3. (Nog) niet vergoede zorg </t>
  </si>
  <si>
    <t>4.1.c Forfaitaire post kosten van onderzoeksactiviteiten door medisch specialisten</t>
  </si>
  <si>
    <t>4.3. Proefdierfaciliteit/groot dierenlab</t>
  </si>
  <si>
    <t>6.2a.  Kosten van consultatie medisch specialisten #)</t>
  </si>
  <si>
    <t>6.2b.  Kosten van consultatie niet-medisch specialisten</t>
  </si>
  <si>
    <t xml:space="preserve">7.2. Kosten van kwaliteitscommissies die niet bij perifere huizen zijn ingesteld    </t>
  </si>
  <si>
    <t>In de verantwoording 2022 kunnen als  niet vergoede off-label de kosten van alle DGM worden opgenomen die in 2022 een add-on status hebben voor de indicaties die niet worden vergoed (indicatie Nee)</t>
  </si>
  <si>
    <t>Te hanteren percentage obv NFU-bedragen 2022</t>
  </si>
  <si>
    <t>5. Totaalbedragen verantwoording O&amp;I 2022</t>
  </si>
  <si>
    <t>BBAZ-O&amp;I deel verlening 2022/2021 *)</t>
  </si>
  <si>
    <r>
      <t xml:space="preserve">Kosten van de afdeling waar het kwaliteitsbeleid ontwikkeld wordt. </t>
    </r>
    <r>
      <rPr>
        <b/>
        <sz val="11"/>
        <color theme="1"/>
        <rFont val="Calibri"/>
        <family val="2"/>
        <scheme val="minor"/>
      </rPr>
      <t>(forfaitaire post: € 192.987, incl overhead)</t>
    </r>
  </si>
  <si>
    <r>
      <t xml:space="preserve">Kosten van de afdeling waar het onderzoeksbeleid ontwikkeld wordt. </t>
    </r>
    <r>
      <rPr>
        <b/>
        <sz val="11"/>
        <color theme="1"/>
        <rFont val="Calibri"/>
        <family val="2"/>
        <scheme val="minor"/>
      </rPr>
      <t>(forfaitaire post € 127.975 incl. overhead)</t>
    </r>
  </si>
  <si>
    <t>Op basis van een berekening van het MUMC is een vaste voet van € 300k bepaald. Geïndexeerd naar 2022 bedraagt deze post € 364.748</t>
  </si>
  <si>
    <t>Categorie 1. Innovatie (gekoppeld aan innovatiekalender VWS)</t>
  </si>
  <si>
    <t>1.1a  Strategische innovatieprogramma's en initiatieven</t>
  </si>
  <si>
    <t>Categorie 2. Investeringen ten behoeve van innovatieve apparatuur en fysici</t>
  </si>
  <si>
    <t xml:space="preserve">Categorie 3. (nog) niet vergoede zorg </t>
  </si>
  <si>
    <t>3.1 Niet vergoede zorg (forfaitaire post)</t>
  </si>
  <si>
    <t>4.1a (Klinisch) onderzoek in de 1e geldstroom zoals trials</t>
  </si>
  <si>
    <t>4.2e statistische epidemiologie/medische (bio)statistiek</t>
  </si>
  <si>
    <t xml:space="preserve">1.1 Strategische innovatieprogramma's en initiatieven  (waaronder ook begrepen de ontwikkeling van speerpunten, stimuleringsmaatregelen tbv onderzoek en de werving, ontwikkeling en behoud van toptalent)                                                                    </t>
  </si>
  <si>
    <t>1.1.a Strategische progrmamma's/initiatieven</t>
  </si>
  <si>
    <t xml:space="preserve">1.2 Eigen bijdrage aan innovatief onderzoek, bijvoorbeeld door infrastructuur en personeel (innovatielab) of geld (matching) beschikbaar te stellen voor cohortstudies en ander onderzoeksprojecten die niet volledig extern gefinancierd worden                                                                                  </t>
  </si>
  <si>
    <t>Categorie 2. Investeringen t.b.v. innovatieve apparatuur, equipment en fysici</t>
  </si>
  <si>
    <t>2.1 Investeringen in high end apparatuur, equpment/IT waarvan de specificaties uitsteken boven wat in algemene ziekenhuizen doorgaans nodig is.</t>
  </si>
  <si>
    <t>4.1.a Klinisch onderzoek in de 1e geldstroom, zoals trials</t>
  </si>
  <si>
    <r>
      <t xml:space="preserve">In de verantwoording zijn de volgende forfaitaire posten opgenomen:
1. Kosten van niet vergoede zorg
2. Kosten van ebolabehandeling
3. Kosten van consultatie en bijdrage aan richtlijnontwikkeling door medisch specialisten
</t>
    </r>
    <r>
      <rPr>
        <sz val="11"/>
        <rFont val="Calibri"/>
        <family val="2"/>
      </rPr>
      <t xml:space="preserve">4. Kosten van  onderzoeksactiviteiten door medisch specialisten
</t>
    </r>
    <r>
      <rPr>
        <i/>
        <sz val="11"/>
        <rFont val="Calibri"/>
        <family val="2"/>
      </rPr>
      <t>5. Kosten van bijdrage aan richtlijnontwikkeling door (kwaliteits- en research)beleidsmedewerkers</t>
    </r>
    <r>
      <rPr>
        <sz val="11"/>
        <color rgb="FF000000"/>
        <rFont val="Calibri"/>
        <family val="2"/>
      </rPr>
      <t xml:space="preserve">
Ad.1. Kosten van niet vergoede zorg (categorie 3)
Het percentage niet vergoede zorg is op grond van een separate instructie berekend door 3 UMC's (AMC, Erasmus en MUMC). Het gewogen gemiddelde percentage (op basis van de omzet patientenzorg uit de enkelvoudige jaarrekening) van 0,67% moet in de verantwoording worden opgenomen (gerelateerd aan de omzet patientenzorg).
Ad.2. Kosten van ebolabehandeling (categorie 5)
Om inzicht te krijgen in de kosten van beschikbaarheid bij rampen en epidemieën is het voorbeeld van de beschikbaarheidskosten voor de ebolabehandeling gekwantificeerd. Als jaarlijkse kostenpost mag een bedrag van € 364.748 worden opgevoerd.
Ad. 3 Kosten van consultatie en bijdrage aan richtlijnontwikkeling door medisch specialisten (categorie 6) Op basis van een steekproef bij 3 UMC’s (Radboud, UMCU en MUMC)  is bepaald dat 10% van de medisch specialistenkosten mag worden opgenomen als O&amp;I-kosten. Dit bedrag mag worden verhoogd met een opslag overhead. De specialismen klinische genetica en psychiatrie moeten worden uitgezonderd.
Ad. 4  Kosten van  onderzoeksactiviteiten door medisch specialisten (categorie 4) Op basis van een uitvraag bij de 8 UMC's is beplaald dat 3,4% van de medisch specialistenkosten mag worden opgenomen als O&amp;I-kosten. Dit bedrag mag worden verhoogd met een opslag overhead. De specialismen klinische genetica en psychiatrie moeten worden uitgezonderd.
Ad. 5. Kosten van bijdrage aan richtlijnontwikkeling door (kwaliteits- en research) beleidsmedewerkers (categorie 7)
Kosten van kwaliteitsbeleid/ontwikkeling (inter)nationale richtlijnen
Op basis van een inventarisatie bij de 8 huizen is een forfaitaire  post bepaald  van € 192.987 (incl. overhead)
Kosten van researchbeleid/ontwikkelen (inter)nationale richtlijnen
Op basis van een inventarisatie bij de 8 huizen is een forfaitaire  post bepaald  van € 127.975 (incl. overhead)
</t>
    </r>
  </si>
  <si>
    <t xml:space="preserve">Voor de post consultatie medisch specialisten dient een opslag per FTE te worden verantwoord. Het gaat per FTE medisch specialist om een opslag van 0,1 FTE secretariële ondersteuning à € 6.497 . Daarnaast dient een opslag aan overhead per FTE (medisch specialisten + secretariële ondersteuning) te worden opgenomen à  € 221.732,  resulterend in een overhead per FTE MS van  € 22.732 * 1,1 + € 6.497  * 1,1  = € 31.502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</si>
</sst>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 #,##0.00_ ;_ &quot;€&quot;\ * \-#,##0.00_ ;_ &quot;€&quot;\ * &quot;-&quot;??_ ;_ @_ "/>
    <numFmt numFmtId="164" formatCode="&quot;€&quot;\ #,##0"/>
  </numFmts>
  <fonts count="26"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b/>
      <sz val="11"/>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sz val="11"/>
      <color rgb="FF1F497D"/>
      <name val="Symbol"/>
      <family val="1"/>
      <charset val="2"/>
    </font>
    <font>
      <sz val="11"/>
      <color rgb="FF1F497D"/>
      <name val="Calibri"/>
      <family val="2"/>
      <scheme val="minor"/>
    </font>
    <font>
      <sz val="10"/>
      <name val="Arial"/>
      <family val="2"/>
    </font>
    <font>
      <sz val="11"/>
      <color theme="1"/>
      <name val="Calibri"/>
      <family val="2"/>
    </font>
    <font>
      <sz val="11"/>
      <color rgb="FF000000"/>
      <name val="Calibri"/>
      <family val="2"/>
    </font>
    <font>
      <sz val="11"/>
      <color rgb="FF000000"/>
      <name val="Calibri"/>
      <family val="2"/>
      <scheme val="minor"/>
    </font>
    <font>
      <b/>
      <sz val="11"/>
      <color rgb="FF000000"/>
      <name val="Calibri"/>
      <family val="2"/>
      <scheme val="minor"/>
    </font>
    <font>
      <i/>
      <sz val="11"/>
      <name val="Calibri"/>
      <family val="2"/>
      <scheme val="minor"/>
    </font>
    <font>
      <sz val="11"/>
      <color theme="1"/>
      <name val="Calibri"/>
      <family val="2"/>
    </font>
    <font>
      <sz val="10"/>
      <name val="Calibri"/>
      <family val="2"/>
    </font>
    <font>
      <sz val="11"/>
      <name val="Calibri"/>
      <family val="2"/>
    </font>
    <font>
      <i/>
      <sz val="11"/>
      <name val="Calibri"/>
      <family val="2"/>
    </font>
    <font>
      <b/>
      <sz val="14"/>
      <name val="Calibri"/>
      <family val="2"/>
      <scheme val="minor"/>
    </font>
    <font>
      <sz val="11"/>
      <name val="Segoe UI"/>
      <family val="2"/>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s>
  <cellStyleXfs count="10">
    <xf numFmtId="0" fontId="0" fillId="0" borderId="0"/>
    <xf numFmtId="0" fontId="6" fillId="0" borderId="0"/>
    <xf numFmtId="0" fontId="8" fillId="0" borderId="0"/>
    <xf numFmtId="0" fontId="13" fillId="0" borderId="0"/>
    <xf numFmtId="0" fontId="14" fillId="0" borderId="0"/>
    <xf numFmtId="0" fontId="14" fillId="0" borderId="0"/>
    <xf numFmtId="44" fontId="14" fillId="0" borderId="0" applyFont="0" applyFill="0" applyBorder="0" applyAlignment="0" applyProtection="0"/>
    <xf numFmtId="9" fontId="8" fillId="0" borderId="0" applyFont="0" applyFill="0" applyBorder="0" applyAlignment="0" applyProtection="0"/>
    <xf numFmtId="0" fontId="19" fillId="0" borderId="0"/>
    <xf numFmtId="0" fontId="3" fillId="0" borderId="0"/>
  </cellStyleXfs>
  <cellXfs count="200">
    <xf numFmtId="0" fontId="0" fillId="0" borderId="0" xfId="0"/>
    <xf numFmtId="0" fontId="4" fillId="0" borderId="0" xfId="0" applyFont="1"/>
    <xf numFmtId="0" fontId="4" fillId="0" borderId="0" xfId="0" applyFont="1" applyAlignment="1">
      <alignment vertical="top"/>
    </xf>
    <xf numFmtId="0" fontId="0" fillId="2" borderId="0" xfId="0" applyFill="1"/>
    <xf numFmtId="0" fontId="4" fillId="2" borderId="0" xfId="0" applyFont="1" applyFill="1"/>
    <xf numFmtId="0" fontId="0" fillId="2" borderId="1" xfId="2" applyFont="1" applyFill="1" applyBorder="1" applyAlignment="1">
      <alignment horizontal="justify" vertical="top"/>
    </xf>
    <xf numFmtId="0" fontId="0" fillId="0" borderId="0" xfId="0" applyAlignment="1">
      <alignment horizontal="justify" vertical="top"/>
    </xf>
    <xf numFmtId="0" fontId="15" fillId="0" borderId="0" xfId="0" applyFont="1" applyAlignment="1">
      <alignment horizontal="justify" vertical="top" wrapText="1"/>
    </xf>
    <xf numFmtId="0" fontId="15" fillId="0" borderId="0" xfId="0" applyFont="1" applyAlignment="1">
      <alignment horizontal="justify" vertical="top"/>
    </xf>
    <xf numFmtId="0" fontId="8" fillId="2" borderId="10" xfId="2" applyFill="1" applyBorder="1" applyAlignment="1">
      <alignment horizontal="justify" vertical="top"/>
    </xf>
    <xf numFmtId="0" fontId="0" fillId="2" borderId="0" xfId="0" applyFill="1" applyAlignment="1">
      <alignment horizontal="justify"/>
    </xf>
    <xf numFmtId="0" fontId="0" fillId="0" borderId="0" xfId="0" applyFont="1"/>
    <xf numFmtId="10" fontId="0" fillId="0" borderId="0" xfId="0" applyNumberFormat="1"/>
    <xf numFmtId="0" fontId="4" fillId="2" borderId="0" xfId="0" applyFont="1" applyFill="1" applyAlignment="1">
      <alignment vertical="center"/>
    </xf>
    <xf numFmtId="0" fontId="17" fillId="0" borderId="12" xfId="0" applyFont="1" applyBorder="1" applyAlignment="1">
      <alignment vertical="center" wrapText="1"/>
    </xf>
    <xf numFmtId="0" fontId="17" fillId="0" borderId="13" xfId="0" applyFont="1" applyBorder="1" applyAlignment="1">
      <alignment vertical="center" wrapText="1"/>
    </xf>
    <xf numFmtId="0" fontId="16" fillId="0" borderId="14" xfId="0" applyFont="1" applyBorder="1" applyAlignment="1">
      <alignment horizontal="right" vertical="center" wrapText="1"/>
    </xf>
    <xf numFmtId="0" fontId="16" fillId="0" borderId="15" xfId="0" applyFont="1" applyBorder="1" applyAlignment="1">
      <alignment vertical="center" wrapText="1"/>
    </xf>
    <xf numFmtId="3" fontId="0" fillId="3" borderId="1" xfId="0" applyNumberFormat="1" applyFill="1" applyBorder="1"/>
    <xf numFmtId="9" fontId="0" fillId="3" borderId="1" xfId="0" applyNumberFormat="1" applyFill="1" applyBorder="1"/>
    <xf numFmtId="10" fontId="0" fillId="0" borderId="1" xfId="0" applyNumberFormat="1" applyBorder="1"/>
    <xf numFmtId="9" fontId="0" fillId="0" borderId="1" xfId="0" applyNumberFormat="1" applyBorder="1"/>
    <xf numFmtId="9" fontId="0" fillId="0" borderId="0" xfId="7" applyFont="1"/>
    <xf numFmtId="9" fontId="16" fillId="0" borderId="15" xfId="0" applyNumberFormat="1" applyFont="1" applyBorder="1" applyAlignment="1">
      <alignment vertical="center" wrapText="1"/>
    </xf>
    <xf numFmtId="0" fontId="0" fillId="0" borderId="0" xfId="0" applyAlignment="1">
      <alignment horizontal="justify"/>
    </xf>
    <xf numFmtId="0" fontId="5" fillId="0" borderId="0" xfId="0" applyFont="1"/>
    <xf numFmtId="0" fontId="4" fillId="0" borderId="0" xfId="0" applyFont="1" applyAlignment="1">
      <alignment horizontal="justify"/>
    </xf>
    <xf numFmtId="0" fontId="7" fillId="0" borderId="0" xfId="0" applyFont="1" applyAlignment="1">
      <alignment horizontal="justify" vertical="top"/>
    </xf>
    <xf numFmtId="0" fontId="0" fillId="0" borderId="0" xfId="0" applyFill="1" applyAlignment="1">
      <alignment vertical="top"/>
    </xf>
    <xf numFmtId="0" fontId="4" fillId="0" borderId="0" xfId="0" applyFont="1" applyFill="1" applyAlignment="1">
      <alignment vertical="top"/>
    </xf>
    <xf numFmtId="0" fontId="7" fillId="0" borderId="0" xfId="0" applyFont="1" applyFill="1" applyAlignment="1">
      <alignment horizontal="justify" vertical="top"/>
    </xf>
    <xf numFmtId="0" fontId="0" fillId="0" borderId="0" xfId="0" applyFill="1"/>
    <xf numFmtId="0" fontId="0" fillId="0" borderId="0" xfId="0" applyFill="1" applyAlignment="1">
      <alignment horizontal="justify"/>
    </xf>
    <xf numFmtId="0" fontId="3" fillId="2" borderId="0" xfId="9" applyFill="1"/>
    <xf numFmtId="0" fontId="3" fillId="2" borderId="0" xfId="9" applyFill="1" applyBorder="1"/>
    <xf numFmtId="9" fontId="3" fillId="2" borderId="1" xfId="9" applyNumberFormat="1" applyFill="1" applyBorder="1" applyAlignment="1"/>
    <xf numFmtId="9" fontId="3" fillId="2" borderId="1" xfId="9" applyNumberFormat="1" applyFill="1" applyBorder="1" applyAlignment="1">
      <alignment vertical="top"/>
    </xf>
    <xf numFmtId="0" fontId="3" fillId="2" borderId="1" xfId="9" applyFill="1" applyBorder="1"/>
    <xf numFmtId="0" fontId="3" fillId="2" borderId="0" xfId="9" applyFill="1" applyAlignment="1">
      <alignment horizontal="justify" vertical="top"/>
    </xf>
    <xf numFmtId="0" fontId="9" fillId="2" borderId="0" xfId="9" applyFont="1" applyFill="1" applyAlignment="1">
      <alignment horizontal="justify" vertical="top"/>
    </xf>
    <xf numFmtId="9" fontId="3" fillId="2" borderId="0" xfId="9" applyNumberFormat="1" applyFill="1" applyBorder="1" applyAlignment="1"/>
    <xf numFmtId="9" fontId="3" fillId="2" borderId="0" xfId="9" applyNumberFormat="1" applyFill="1" applyBorder="1" applyAlignment="1">
      <alignment vertical="top"/>
    </xf>
    <xf numFmtId="0" fontId="3" fillId="2" borderId="0" xfId="9" applyFill="1" applyBorder="1" applyAlignment="1">
      <alignment horizontal="justify" vertical="top"/>
    </xf>
    <xf numFmtId="0" fontId="9" fillId="2" borderId="0" xfId="9" applyFont="1" applyFill="1" applyBorder="1" applyAlignment="1">
      <alignment horizontal="justify" vertical="top"/>
    </xf>
    <xf numFmtId="0" fontId="3" fillId="2" borderId="10" xfId="9" applyFill="1" applyBorder="1"/>
    <xf numFmtId="9" fontId="3" fillId="3" borderId="1" xfId="9" applyNumberFormat="1" applyFont="1" applyFill="1" applyBorder="1" applyAlignment="1">
      <alignment horizontal="justify" vertical="top"/>
    </xf>
    <xf numFmtId="0" fontId="3" fillId="3" borderId="1" xfId="9" applyFont="1" applyFill="1" applyBorder="1" applyAlignment="1">
      <alignment horizontal="justify" vertical="top"/>
    </xf>
    <xf numFmtId="0" fontId="3" fillId="3" borderId="1" xfId="9" applyFill="1" applyBorder="1" applyAlignment="1">
      <alignment horizontal="justify" vertical="top"/>
    </xf>
    <xf numFmtId="0" fontId="3" fillId="3" borderId="4" xfId="9" applyFont="1" applyFill="1" applyBorder="1" applyAlignment="1">
      <alignment horizontal="justify" vertical="top"/>
    </xf>
    <xf numFmtId="0" fontId="3" fillId="2" borderId="6" xfId="9" applyFill="1" applyBorder="1" applyAlignment="1">
      <alignment horizontal="justify" vertical="top"/>
    </xf>
    <xf numFmtId="0" fontId="3" fillId="2" borderId="1" xfId="9" applyFill="1" applyBorder="1" applyAlignment="1">
      <alignment horizontal="justify" vertical="top"/>
    </xf>
    <xf numFmtId="0" fontId="9" fillId="2" borderId="2" xfId="9" applyFont="1" applyFill="1" applyBorder="1" applyAlignment="1">
      <alignment horizontal="justify" vertical="top" wrapText="1"/>
    </xf>
    <xf numFmtId="9" fontId="3" fillId="3" borderId="4" xfId="9" applyNumberFormat="1" applyFont="1" applyFill="1" applyBorder="1" applyAlignment="1">
      <alignment horizontal="justify" vertical="top"/>
    </xf>
    <xf numFmtId="0" fontId="9" fillId="2" borderId="10" xfId="9" applyFont="1" applyFill="1" applyBorder="1" applyAlignment="1">
      <alignment horizontal="justify" vertical="top"/>
    </xf>
    <xf numFmtId="0" fontId="3" fillId="2" borderId="1" xfId="9" applyFill="1" applyBorder="1" applyAlignment="1">
      <alignment vertical="top"/>
    </xf>
    <xf numFmtId="0" fontId="3" fillId="2" borderId="1" xfId="9" applyFill="1" applyBorder="1" applyAlignment="1">
      <alignment horizontal="justify" vertical="top" wrapText="1"/>
    </xf>
    <xf numFmtId="0" fontId="3" fillId="2" borderId="1" xfId="9" applyFill="1" applyBorder="1" applyAlignment="1">
      <alignment vertical="top" wrapText="1"/>
    </xf>
    <xf numFmtId="0" fontId="3" fillId="2" borderId="11" xfId="9" applyFill="1" applyBorder="1" applyAlignment="1">
      <alignment horizontal="justify" vertical="top" wrapText="1"/>
    </xf>
    <xf numFmtId="0" fontId="9" fillId="2" borderId="8" xfId="9" applyFont="1" applyFill="1" applyBorder="1" applyAlignment="1">
      <alignment horizontal="justify" vertical="top" wrapText="1"/>
    </xf>
    <xf numFmtId="0" fontId="3" fillId="2" borderId="8" xfId="9" applyFill="1" applyBorder="1" applyAlignment="1">
      <alignment wrapText="1"/>
    </xf>
    <xf numFmtId="0" fontId="3" fillId="2" borderId="9" xfId="9" applyFill="1" applyBorder="1"/>
    <xf numFmtId="9" fontId="3" fillId="3" borderId="9" xfId="9" applyNumberFormat="1" applyFill="1" applyBorder="1" applyAlignment="1"/>
    <xf numFmtId="9" fontId="3" fillId="3" borderId="9" xfId="9" applyNumberFormat="1" applyFill="1" applyBorder="1" applyAlignment="1">
      <alignment vertical="top"/>
    </xf>
    <xf numFmtId="0" fontId="3" fillId="3" borderId="9" xfId="9" applyFill="1" applyBorder="1" applyAlignment="1">
      <alignment horizontal="justify" vertical="top"/>
    </xf>
    <xf numFmtId="0" fontId="3" fillId="2" borderId="9" xfId="9" applyFill="1" applyBorder="1" applyAlignment="1">
      <alignment horizontal="justify" vertical="top"/>
    </xf>
    <xf numFmtId="0" fontId="9" fillId="2" borderId="9" xfId="9" applyFont="1" applyFill="1" applyBorder="1" applyAlignment="1">
      <alignment horizontal="justify" vertical="top"/>
    </xf>
    <xf numFmtId="9" fontId="3" fillId="3" borderId="0" xfId="9" applyNumberFormat="1" applyFill="1" applyBorder="1" applyAlignment="1"/>
    <xf numFmtId="9" fontId="3" fillId="3" borderId="0" xfId="9" applyNumberFormat="1" applyFill="1" applyBorder="1" applyAlignment="1">
      <alignment vertical="top"/>
    </xf>
    <xf numFmtId="0" fontId="3" fillId="3" borderId="0" xfId="9" applyFill="1" applyBorder="1" applyAlignment="1">
      <alignment horizontal="justify" vertical="top"/>
    </xf>
    <xf numFmtId="0" fontId="4" fillId="2" borderId="0" xfId="9" applyFont="1" applyFill="1" applyBorder="1" applyAlignment="1">
      <alignment horizontal="justify" vertical="top"/>
    </xf>
    <xf numFmtId="0" fontId="10" fillId="2" borderId="0" xfId="9" applyFont="1" applyFill="1" applyBorder="1" applyAlignment="1">
      <alignment horizontal="justify" vertical="top"/>
    </xf>
    <xf numFmtId="0" fontId="5" fillId="2" borderId="0" xfId="9" applyFont="1" applyFill="1" applyBorder="1"/>
    <xf numFmtId="0" fontId="3" fillId="2" borderId="7" xfId="9" applyFill="1" applyBorder="1"/>
    <xf numFmtId="9" fontId="3" fillId="3" borderId="7" xfId="9" applyNumberFormat="1" applyFill="1" applyBorder="1" applyAlignment="1"/>
    <xf numFmtId="9" fontId="3" fillId="3" borderId="7" xfId="9" applyNumberFormat="1" applyFill="1" applyBorder="1" applyAlignment="1">
      <alignment vertical="top"/>
    </xf>
    <xf numFmtId="0" fontId="3" fillId="3" borderId="7" xfId="9" applyFill="1" applyBorder="1" applyAlignment="1">
      <alignment horizontal="justify" vertical="top"/>
    </xf>
    <xf numFmtId="0" fontId="3" fillId="2" borderId="7" xfId="9" applyFill="1" applyBorder="1" applyAlignment="1">
      <alignment horizontal="justify" vertical="top" wrapText="1"/>
    </xf>
    <xf numFmtId="0" fontId="9" fillId="2" borderId="7" xfId="9" applyFont="1" applyFill="1" applyBorder="1" applyAlignment="1">
      <alignment horizontal="justify" vertical="top" wrapText="1"/>
    </xf>
    <xf numFmtId="0" fontId="4" fillId="2" borderId="7" xfId="9" applyFont="1" applyFill="1" applyBorder="1"/>
    <xf numFmtId="0" fontId="9" fillId="2" borderId="1" xfId="9" applyFont="1" applyFill="1" applyBorder="1" applyAlignment="1">
      <alignment horizontal="justify" vertical="top" wrapText="1"/>
    </xf>
    <xf numFmtId="0" fontId="3" fillId="2" borderId="1" xfId="9" applyFill="1" applyBorder="1" applyAlignment="1">
      <alignment wrapText="1"/>
    </xf>
    <xf numFmtId="0" fontId="3" fillId="3" borderId="9" xfId="9" applyFill="1" applyBorder="1" applyAlignment="1">
      <alignment horizontal="justify" vertical="top" wrapText="1"/>
    </xf>
    <xf numFmtId="0" fontId="3" fillId="2" borderId="9" xfId="9" applyFill="1" applyBorder="1" applyAlignment="1">
      <alignment horizontal="justify" vertical="top" wrapText="1"/>
    </xf>
    <xf numFmtId="0" fontId="9" fillId="2" borderId="9" xfId="9" applyFont="1" applyFill="1" applyBorder="1" applyAlignment="1">
      <alignment horizontal="justify" vertical="top" wrapText="1"/>
    </xf>
    <xf numFmtId="0" fontId="3" fillId="2" borderId="9" xfId="9" applyFill="1" applyBorder="1" applyAlignment="1">
      <alignment vertical="top"/>
    </xf>
    <xf numFmtId="9" fontId="3" fillId="3" borderId="7" xfId="9" applyNumberFormat="1" applyFill="1" applyBorder="1" applyAlignment="1">
      <alignment vertical="center"/>
    </xf>
    <xf numFmtId="0" fontId="3" fillId="3" borderId="7" xfId="9" applyFill="1" applyBorder="1" applyAlignment="1">
      <alignment horizontal="justify" vertical="center"/>
    </xf>
    <xf numFmtId="0" fontId="7" fillId="2" borderId="7" xfId="9" applyFont="1" applyFill="1" applyBorder="1" applyAlignment="1">
      <alignment vertical="center" wrapText="1"/>
    </xf>
    <xf numFmtId="0" fontId="3" fillId="2" borderId="7" xfId="9" applyFill="1" applyBorder="1" applyAlignment="1">
      <alignment vertical="center" wrapText="1"/>
    </xf>
    <xf numFmtId="0" fontId="3" fillId="2" borderId="7" xfId="9" applyFill="1" applyBorder="1" applyAlignment="1">
      <alignment vertical="top"/>
    </xf>
    <xf numFmtId="0" fontId="7" fillId="2" borderId="1" xfId="9" applyFont="1" applyFill="1" applyBorder="1" applyAlignment="1">
      <alignment horizontal="justify" vertical="top"/>
    </xf>
    <xf numFmtId="0" fontId="3" fillId="2" borderId="0" xfId="9" applyFont="1" applyFill="1"/>
    <xf numFmtId="0" fontId="3" fillId="2" borderId="0" xfId="9" applyFont="1" applyFill="1" applyBorder="1"/>
    <xf numFmtId="0" fontId="3" fillId="2" borderId="2" xfId="9" applyFont="1" applyFill="1" applyBorder="1" applyAlignment="1">
      <alignment horizontal="justify" vertical="top" wrapText="1"/>
    </xf>
    <xf numFmtId="0" fontId="3" fillId="2" borderId="1" xfId="9" applyFont="1" applyFill="1" applyBorder="1"/>
    <xf numFmtId="9" fontId="3" fillId="3" borderId="1" xfId="9" applyNumberFormat="1" applyFill="1" applyBorder="1" applyAlignment="1"/>
    <xf numFmtId="9" fontId="3" fillId="3" borderId="1" xfId="9" applyNumberFormat="1" applyFill="1" applyBorder="1" applyAlignment="1">
      <alignment vertical="top"/>
    </xf>
    <xf numFmtId="0" fontId="12" fillId="2" borderId="9" xfId="9" applyFont="1" applyFill="1" applyBorder="1" applyAlignment="1">
      <alignment horizontal="justify" vertical="top"/>
    </xf>
    <xf numFmtId="0" fontId="11" fillId="2" borderId="0" xfId="9" applyFont="1" applyFill="1" applyBorder="1" applyAlignment="1">
      <alignment horizontal="justify" vertical="top"/>
    </xf>
    <xf numFmtId="0" fontId="3" fillId="2" borderId="5" xfId="9" applyFill="1" applyBorder="1"/>
    <xf numFmtId="0" fontId="3" fillId="2" borderId="7" xfId="9" applyFill="1" applyBorder="1" applyAlignment="1">
      <alignment horizontal="justify" vertical="top"/>
    </xf>
    <xf numFmtId="0" fontId="9" fillId="2" borderId="7" xfId="9" applyFont="1" applyFill="1" applyBorder="1" applyAlignment="1">
      <alignment horizontal="justify" vertical="top"/>
    </xf>
    <xf numFmtId="0" fontId="3" fillId="2" borderId="1" xfId="9" quotePrefix="1" applyFill="1" applyBorder="1" applyAlignment="1">
      <alignment horizontal="justify" vertical="top"/>
    </xf>
    <xf numFmtId="0" fontId="9" fillId="2" borderId="1" xfId="9" quotePrefix="1" applyFont="1" applyFill="1" applyBorder="1" applyAlignment="1">
      <alignment horizontal="justify" vertical="top"/>
    </xf>
    <xf numFmtId="0" fontId="6" fillId="2" borderId="5" xfId="9" applyFont="1" applyFill="1" applyBorder="1"/>
    <xf numFmtId="0" fontId="5" fillId="2" borderId="5" xfId="9" applyFont="1" applyFill="1" applyBorder="1"/>
    <xf numFmtId="0" fontId="4" fillId="2" borderId="5" xfId="9" applyFont="1" applyFill="1" applyBorder="1"/>
    <xf numFmtId="0" fontId="3" fillId="2" borderId="2" xfId="9" applyFill="1" applyBorder="1" applyAlignment="1">
      <alignment horizontal="justify" vertical="top" wrapText="1"/>
    </xf>
    <xf numFmtId="9" fontId="4" fillId="3" borderId="4" xfId="9" applyNumberFormat="1" applyFont="1" applyFill="1" applyBorder="1" applyAlignment="1">
      <alignment horizontal="justify" vertical="top"/>
    </xf>
    <xf numFmtId="0" fontId="4" fillId="3" borderId="4" xfId="9" applyFont="1" applyFill="1" applyBorder="1" applyAlignment="1">
      <alignment horizontal="justify" vertical="top"/>
    </xf>
    <xf numFmtId="0" fontId="4" fillId="2" borderId="0" xfId="9" applyFont="1" applyFill="1"/>
    <xf numFmtId="0" fontId="4" fillId="2" borderId="0" xfId="9" applyFont="1" applyFill="1" applyBorder="1"/>
    <xf numFmtId="0" fontId="4" fillId="2" borderId="1" xfId="9" applyFont="1" applyFill="1" applyBorder="1" applyAlignment="1">
      <alignment horizontal="justify" vertical="top"/>
    </xf>
    <xf numFmtId="0" fontId="3" fillId="2" borderId="1" xfId="9" applyFont="1" applyFill="1" applyBorder="1" applyAlignment="1">
      <alignment horizontal="justify" vertical="top"/>
    </xf>
    <xf numFmtId="0" fontId="9" fillId="2" borderId="2" xfId="9" applyFont="1" applyFill="1" applyBorder="1" applyAlignment="1">
      <alignment horizontal="justify" vertical="top"/>
    </xf>
    <xf numFmtId="0" fontId="5" fillId="2" borderId="2" xfId="9" applyFont="1" applyFill="1" applyBorder="1" applyAlignment="1">
      <alignment horizontal="justify"/>
    </xf>
    <xf numFmtId="0" fontId="9" fillId="2" borderId="1" xfId="9" applyFont="1" applyFill="1" applyBorder="1" applyAlignment="1">
      <alignment horizontal="justify" vertical="top"/>
    </xf>
    <xf numFmtId="9" fontId="4" fillId="3" borderId="1" xfId="9" applyNumberFormat="1" applyFont="1" applyFill="1" applyBorder="1" applyAlignment="1"/>
    <xf numFmtId="9" fontId="4" fillId="3" borderId="1" xfId="9" applyNumberFormat="1" applyFont="1" applyFill="1" applyBorder="1" applyAlignment="1">
      <alignment vertical="top"/>
    </xf>
    <xf numFmtId="0" fontId="4" fillId="3" borderId="1" xfId="9" applyFont="1" applyFill="1" applyBorder="1" applyAlignment="1">
      <alignment horizontal="justify" vertical="top"/>
    </xf>
    <xf numFmtId="0" fontId="3" fillId="2" borderId="2" xfId="9" applyFont="1" applyFill="1" applyBorder="1" applyAlignment="1">
      <alignment horizontal="justify" vertical="top"/>
    </xf>
    <xf numFmtId="0" fontId="4" fillId="2" borderId="1" xfId="9" applyFont="1" applyFill="1" applyBorder="1" applyAlignment="1">
      <alignment vertical="top" wrapText="1"/>
    </xf>
    <xf numFmtId="0" fontId="4" fillId="2" borderId="1" xfId="9" applyFont="1" applyFill="1" applyBorder="1" applyAlignment="1"/>
    <xf numFmtId="9" fontId="3" fillId="3" borderId="10" xfId="9" applyNumberFormat="1" applyFill="1" applyBorder="1" applyAlignment="1"/>
    <xf numFmtId="9" fontId="3" fillId="3" borderId="10" xfId="9" applyNumberFormat="1" applyFill="1" applyBorder="1" applyAlignment="1">
      <alignment vertical="top"/>
    </xf>
    <xf numFmtId="0" fontId="3" fillId="3" borderId="10" xfId="9" applyFill="1" applyBorder="1" applyAlignment="1">
      <alignment horizontal="justify" vertical="top"/>
    </xf>
    <xf numFmtId="0" fontId="3" fillId="2" borderId="10" xfId="9" applyFill="1" applyBorder="1" applyAlignment="1">
      <alignment horizontal="justify" vertical="top"/>
    </xf>
    <xf numFmtId="0" fontId="9" fillId="2" borderId="0" xfId="9" applyFont="1" applyFill="1" applyBorder="1" applyAlignment="1">
      <alignment horizontal="justify" vertical="top" wrapText="1"/>
    </xf>
    <xf numFmtId="0" fontId="3" fillId="2" borderId="1" xfId="9" applyFont="1" applyFill="1" applyBorder="1" applyAlignment="1"/>
    <xf numFmtId="0" fontId="3" fillId="3" borderId="4" xfId="9" applyFill="1" applyBorder="1" applyAlignment="1">
      <alignment horizontal="justify" vertical="top"/>
    </xf>
    <xf numFmtId="0" fontId="4" fillId="2" borderId="0" xfId="9" applyFont="1" applyFill="1" applyBorder="1" applyAlignment="1">
      <alignment vertical="top"/>
    </xf>
    <xf numFmtId="164" fontId="4" fillId="2" borderId="0" xfId="9" applyNumberFormat="1" applyFont="1" applyFill="1" applyBorder="1" applyAlignment="1">
      <alignment horizontal="justify" vertical="top"/>
    </xf>
    <xf numFmtId="9" fontId="4" fillId="2" borderId="0" xfId="9" applyNumberFormat="1" applyFont="1" applyFill="1" applyBorder="1" applyAlignment="1">
      <alignment horizontal="justify" vertical="top"/>
    </xf>
    <xf numFmtId="0" fontId="4" fillId="2" borderId="3" xfId="9" applyFont="1" applyFill="1" applyBorder="1" applyAlignment="1">
      <alignment horizontal="justify" vertical="top"/>
    </xf>
    <xf numFmtId="0" fontId="3" fillId="2" borderId="4" xfId="9" applyFont="1" applyFill="1" applyBorder="1" applyAlignment="1">
      <alignment horizontal="justify" vertical="top"/>
    </xf>
    <xf numFmtId="0" fontId="3" fillId="2" borderId="3" xfId="9" applyFont="1" applyFill="1" applyBorder="1" applyAlignment="1">
      <alignment horizontal="justify" vertical="top"/>
    </xf>
    <xf numFmtId="0" fontId="4" fillId="2" borderId="4" xfId="9" applyFont="1" applyFill="1" applyBorder="1"/>
    <xf numFmtId="0" fontId="3" fillId="2" borderId="4" xfId="9" applyFont="1" applyFill="1" applyBorder="1"/>
    <xf numFmtId="9" fontId="4" fillId="3" borderId="4" xfId="9" applyNumberFormat="1" applyFont="1" applyFill="1" applyBorder="1" applyAlignment="1">
      <alignment horizontal="justify"/>
    </xf>
    <xf numFmtId="0" fontId="4" fillId="2" borderId="4" xfId="9" applyFont="1" applyFill="1" applyBorder="1" applyAlignment="1">
      <alignment horizontal="justify" vertical="top"/>
    </xf>
    <xf numFmtId="9" fontId="4" fillId="3" borderId="1" xfId="9" applyNumberFormat="1" applyFont="1" applyFill="1" applyBorder="1" applyAlignment="1">
      <alignment horizontal="justify"/>
    </xf>
    <xf numFmtId="9" fontId="4" fillId="3" borderId="1" xfId="9" applyNumberFormat="1" applyFont="1" applyFill="1" applyBorder="1" applyAlignment="1">
      <alignment horizontal="justify" vertical="top"/>
    </xf>
    <xf numFmtId="3" fontId="10" fillId="3" borderId="1" xfId="9" applyNumberFormat="1" applyFont="1" applyFill="1" applyBorder="1" applyAlignment="1">
      <alignment horizontal="justify" vertical="top"/>
    </xf>
    <xf numFmtId="3" fontId="9" fillId="3" borderId="1" xfId="9" applyNumberFormat="1" applyFont="1" applyFill="1" applyBorder="1" applyAlignment="1">
      <alignment horizontal="justify" vertical="top"/>
    </xf>
    <xf numFmtId="0" fontId="10" fillId="2" borderId="2" xfId="9" applyFont="1" applyFill="1" applyBorder="1" applyAlignment="1">
      <alignment horizontal="justify" vertical="top"/>
    </xf>
    <xf numFmtId="0" fontId="4" fillId="2" borderId="2" xfId="9" applyFont="1" applyFill="1" applyBorder="1" applyAlignment="1">
      <alignment vertical="top"/>
    </xf>
    <xf numFmtId="0" fontId="4" fillId="2" borderId="2" xfId="9" applyFont="1" applyFill="1" applyBorder="1" applyAlignment="1">
      <alignment horizontal="justify" vertical="top"/>
    </xf>
    <xf numFmtId="0" fontId="4" fillId="2" borderId="1" xfId="9" applyFont="1" applyFill="1" applyBorder="1" applyAlignment="1">
      <alignment vertical="top"/>
    </xf>
    <xf numFmtId="3" fontId="4" fillId="3" borderId="1" xfId="9" applyNumberFormat="1" applyFont="1" applyFill="1" applyBorder="1" applyAlignment="1">
      <alignment horizontal="justify" vertical="top"/>
    </xf>
    <xf numFmtId="0" fontId="2" fillId="2" borderId="2" xfId="9" applyFont="1" applyFill="1" applyBorder="1" applyAlignment="1">
      <alignment horizontal="justify" vertical="top" wrapText="1"/>
    </xf>
    <xf numFmtId="0" fontId="2" fillId="2" borderId="2" xfId="9" applyFont="1" applyFill="1" applyBorder="1" applyAlignment="1">
      <alignment horizontal="justify" vertical="top"/>
    </xf>
    <xf numFmtId="0" fontId="2" fillId="2" borderId="1" xfId="9" applyFont="1" applyFill="1" applyBorder="1" applyAlignment="1">
      <alignment horizontal="justify" vertical="top"/>
    </xf>
    <xf numFmtId="0" fontId="2" fillId="2" borderId="1" xfId="9" applyFont="1" applyFill="1" applyBorder="1" applyAlignment="1">
      <alignment horizontal="justify" vertical="top" wrapText="1"/>
    </xf>
    <xf numFmtId="0" fontId="5" fillId="2" borderId="0" xfId="0" applyFont="1" applyFill="1"/>
    <xf numFmtId="0" fontId="5" fillId="2" borderId="3" xfId="0" applyFont="1" applyFill="1" applyBorder="1"/>
    <xf numFmtId="3" fontId="4" fillId="2" borderId="7" xfId="0" applyNumberFormat="1" applyFont="1" applyFill="1" applyBorder="1"/>
    <xf numFmtId="3" fontId="4" fillId="2" borderId="16" xfId="0" applyNumberFormat="1" applyFont="1" applyFill="1" applyBorder="1"/>
    <xf numFmtId="0" fontId="4" fillId="2" borderId="5" xfId="0" applyFont="1" applyFill="1" applyBorder="1"/>
    <xf numFmtId="1" fontId="4" fillId="2" borderId="0" xfId="0" applyNumberFormat="1" applyFont="1" applyFill="1" applyBorder="1"/>
    <xf numFmtId="1" fontId="4" fillId="2" borderId="11" xfId="0" applyNumberFormat="1" applyFont="1" applyFill="1" applyBorder="1"/>
    <xf numFmtId="1" fontId="0" fillId="2" borderId="0" xfId="0" applyNumberFormat="1" applyFont="1" applyFill="1" applyBorder="1" applyAlignment="1">
      <alignment horizontal="right"/>
    </xf>
    <xf numFmtId="1" fontId="4" fillId="2" borderId="11" xfId="0" applyNumberFormat="1" applyFont="1" applyFill="1" applyBorder="1" applyAlignment="1">
      <alignment horizontal="justify"/>
    </xf>
    <xf numFmtId="3" fontId="0" fillId="2" borderId="0" xfId="0" applyNumberFormat="1" applyFill="1" applyBorder="1"/>
    <xf numFmtId="3" fontId="0" fillId="2" borderId="11" xfId="0" applyNumberFormat="1" applyFill="1" applyBorder="1"/>
    <xf numFmtId="0" fontId="0" fillId="2" borderId="5" xfId="0" applyFont="1" applyFill="1" applyBorder="1"/>
    <xf numFmtId="0" fontId="9" fillId="2" borderId="5" xfId="0" applyFont="1" applyFill="1" applyBorder="1" applyAlignment="1">
      <alignment horizontal="justify" wrapText="1"/>
    </xf>
    <xf numFmtId="3" fontId="0" fillId="2" borderId="1" xfId="0" applyNumberFormat="1" applyFill="1" applyBorder="1"/>
    <xf numFmtId="3" fontId="0" fillId="2" borderId="0" xfId="0" applyNumberFormat="1" applyFill="1" applyBorder="1" applyAlignment="1">
      <alignment horizontal="right"/>
    </xf>
    <xf numFmtId="0" fontId="4" fillId="2" borderId="5" xfId="0" applyFont="1" applyFill="1" applyBorder="1" applyAlignment="1">
      <alignment horizontal="justify"/>
    </xf>
    <xf numFmtId="0" fontId="4" fillId="2" borderId="5" xfId="0" applyFont="1" applyFill="1" applyBorder="1" applyAlignment="1">
      <alignment horizontal="justify" wrapText="1"/>
    </xf>
    <xf numFmtId="3" fontId="0" fillId="2" borderId="17" xfId="0" applyNumberFormat="1" applyFill="1" applyBorder="1"/>
    <xf numFmtId="3" fontId="0" fillId="2" borderId="6" xfId="0" applyNumberFormat="1" applyFill="1" applyBorder="1"/>
    <xf numFmtId="3" fontId="4" fillId="2" borderId="0" xfId="0" applyNumberFormat="1" applyFont="1" applyFill="1" applyBorder="1"/>
    <xf numFmtId="3" fontId="4" fillId="2" borderId="1" xfId="0" applyNumberFormat="1" applyFont="1" applyFill="1" applyBorder="1"/>
    <xf numFmtId="0" fontId="0" fillId="2" borderId="5" xfId="0" applyFill="1" applyBorder="1"/>
    <xf numFmtId="0" fontId="0" fillId="2" borderId="18" xfId="0" applyFill="1" applyBorder="1"/>
    <xf numFmtId="3" fontId="0" fillId="2" borderId="9" xfId="0" applyNumberFormat="1" applyFill="1" applyBorder="1"/>
    <xf numFmtId="0" fontId="20" fillId="0" borderId="0" xfId="0" applyFont="1" applyAlignment="1">
      <alignment horizontal="left" vertical="center" indent="5"/>
    </xf>
    <xf numFmtId="0" fontId="8" fillId="0" borderId="0" xfId="0" applyFont="1" applyAlignment="1">
      <alignment vertical="center"/>
    </xf>
    <xf numFmtId="0" fontId="0" fillId="2" borderId="0" xfId="0" applyFill="1" applyAlignment="1">
      <alignment vertical="top"/>
    </xf>
    <xf numFmtId="0" fontId="8" fillId="0" borderId="0" xfId="0" applyFont="1" applyAlignment="1">
      <alignment horizontal="left" vertical="center" indent="5"/>
    </xf>
    <xf numFmtId="0" fontId="0" fillId="2" borderId="2" xfId="0" applyFill="1" applyBorder="1"/>
    <xf numFmtId="3" fontId="0" fillId="2" borderId="10" xfId="0" applyNumberFormat="1" applyFill="1" applyBorder="1"/>
    <xf numFmtId="0" fontId="15" fillId="0" borderId="0" xfId="0" applyFont="1" applyFill="1" applyAlignment="1">
      <alignment horizontal="justify" vertical="top" wrapText="1"/>
    </xf>
    <xf numFmtId="0" fontId="1" fillId="2" borderId="4" xfId="9" applyFont="1" applyFill="1" applyBorder="1" applyAlignment="1">
      <alignment horizontal="justify" vertical="top"/>
    </xf>
    <xf numFmtId="0" fontId="1" fillId="2" borderId="1" xfId="9" applyFont="1" applyFill="1" applyBorder="1" applyAlignment="1">
      <alignment horizontal="justify" vertical="top"/>
    </xf>
    <xf numFmtId="0" fontId="23" fillId="2" borderId="2" xfId="9" applyFont="1" applyFill="1" applyBorder="1" applyAlignment="1">
      <alignment horizontal="justify"/>
    </xf>
    <xf numFmtId="0" fontId="18" fillId="2" borderId="2" xfId="9" applyFont="1" applyFill="1" applyBorder="1" applyAlignment="1">
      <alignment horizontal="justify" vertical="top"/>
    </xf>
    <xf numFmtId="0" fontId="24" fillId="2" borderId="1" xfId="9" applyFont="1" applyFill="1" applyBorder="1" applyAlignment="1">
      <alignment horizontal="justify" vertical="top"/>
    </xf>
    <xf numFmtId="0" fontId="25" fillId="2" borderId="1" xfId="9" applyFont="1" applyFill="1" applyBorder="1" applyAlignment="1">
      <alignment horizontal="justify" vertical="top"/>
    </xf>
    <xf numFmtId="0" fontId="24" fillId="3" borderId="1" xfId="9" applyFont="1" applyFill="1" applyBorder="1" applyAlignment="1">
      <alignment horizontal="justify" vertical="top"/>
    </xf>
    <xf numFmtId="0" fontId="24" fillId="3" borderId="4" xfId="9" applyFont="1" applyFill="1" applyBorder="1" applyAlignment="1">
      <alignment horizontal="justify" vertical="top"/>
    </xf>
    <xf numFmtId="0" fontId="25" fillId="3" borderId="4" xfId="9" applyFont="1" applyFill="1" applyBorder="1" applyAlignment="1">
      <alignment horizontal="justify" vertical="top"/>
    </xf>
    <xf numFmtId="9" fontId="25" fillId="3" borderId="4" xfId="9" applyNumberFormat="1" applyFont="1" applyFill="1" applyBorder="1" applyAlignment="1">
      <alignment horizontal="justify" vertical="top"/>
    </xf>
    <xf numFmtId="0" fontId="25" fillId="2" borderId="0" xfId="9" applyFont="1" applyFill="1" applyBorder="1"/>
    <xf numFmtId="0" fontId="25" fillId="2" borderId="0" xfId="9" applyFont="1" applyFill="1"/>
    <xf numFmtId="0" fontId="0" fillId="2" borderId="5" xfId="0" applyFont="1" applyFill="1" applyBorder="1" applyAlignment="1">
      <alignment horizontal="justify"/>
    </xf>
    <xf numFmtId="0" fontId="1" fillId="2" borderId="1" xfId="9" quotePrefix="1" applyFont="1" applyFill="1" applyBorder="1" applyAlignment="1">
      <alignment horizontal="justify" vertical="top"/>
    </xf>
    <xf numFmtId="0" fontId="5" fillId="2" borderId="2" xfId="9" applyFont="1" applyFill="1" applyBorder="1" applyAlignment="1">
      <alignment horizontal="justify"/>
    </xf>
    <xf numFmtId="0" fontId="5" fillId="2" borderId="6" xfId="9" applyFont="1" applyFill="1" applyBorder="1" applyAlignment="1">
      <alignment horizontal="justify"/>
    </xf>
  </cellXfs>
  <cellStyles count="10">
    <cellStyle name="Procent" xfId="7" builtinId="5"/>
    <cellStyle name="Standaard" xfId="0" builtinId="0"/>
    <cellStyle name="Standaard 2" xfId="2"/>
    <cellStyle name="Standaard 3" xfId="1"/>
    <cellStyle name="Standaard 4" xfId="4"/>
    <cellStyle name="Standaard 5" xfId="5"/>
    <cellStyle name="Standaard 6" xfId="8"/>
    <cellStyle name="Standaard 7" xfId="9"/>
    <cellStyle name="Standaard 7 4" xfId="3"/>
    <cellStyle name="Valuta 2" xfId="6"/>
  </cellStyles>
  <dxfs count="0"/>
  <tableStyles count="0" defaultTableStyle="TableStyleMedium2"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590550</xdr:colOff>
          <xdr:row>5</xdr:row>
          <xdr:rowOff>438150</xdr:rowOff>
        </xdr:from>
        <xdr:to>
          <xdr:col>11</xdr:col>
          <xdr:colOff>228600</xdr:colOff>
          <xdr:row>56</xdr:row>
          <xdr:rowOff>152400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workbookViewId="0">
      <selection activeCell="B15" sqref="B15"/>
    </sheetView>
  </sheetViews>
  <sheetFormatPr defaultRowHeight="15" x14ac:dyDescent="0.25"/>
  <cols>
    <col min="1" max="1" width="5.28515625" customWidth="1"/>
    <col min="2" max="2" width="63.85546875" bestFit="1" customWidth="1"/>
    <col min="3" max="3" width="64.7109375" customWidth="1"/>
    <col min="257" max="257" width="5.28515625" customWidth="1"/>
    <col min="258" max="258" width="63.85546875" bestFit="1" customWidth="1"/>
    <col min="259" max="259" width="64.7109375" customWidth="1"/>
    <col min="513" max="513" width="5.28515625" customWidth="1"/>
    <col min="514" max="514" width="63.85546875" bestFit="1" customWidth="1"/>
    <col min="515" max="515" width="64.7109375" customWidth="1"/>
    <col min="769" max="769" width="5.28515625" customWidth="1"/>
    <col min="770" max="770" width="63.85546875" bestFit="1" customWidth="1"/>
    <col min="771" max="771" width="64.7109375" customWidth="1"/>
    <col min="1025" max="1025" width="5.28515625" customWidth="1"/>
    <col min="1026" max="1026" width="63.85546875" bestFit="1" customWidth="1"/>
    <col min="1027" max="1027" width="64.7109375" customWidth="1"/>
    <col min="1281" max="1281" width="5.28515625" customWidth="1"/>
    <col min="1282" max="1282" width="63.85546875" bestFit="1" customWidth="1"/>
    <col min="1283" max="1283" width="64.7109375" customWidth="1"/>
    <col min="1537" max="1537" width="5.28515625" customWidth="1"/>
    <col min="1538" max="1538" width="63.85546875" bestFit="1" customWidth="1"/>
    <col min="1539" max="1539" width="64.7109375" customWidth="1"/>
    <col min="1793" max="1793" width="5.28515625" customWidth="1"/>
    <col min="1794" max="1794" width="63.85546875" bestFit="1" customWidth="1"/>
    <col min="1795" max="1795" width="64.7109375" customWidth="1"/>
    <col min="2049" max="2049" width="5.28515625" customWidth="1"/>
    <col min="2050" max="2050" width="63.85546875" bestFit="1" customWidth="1"/>
    <col min="2051" max="2051" width="64.7109375" customWidth="1"/>
    <col min="2305" max="2305" width="5.28515625" customWidth="1"/>
    <col min="2306" max="2306" width="63.85546875" bestFit="1" customWidth="1"/>
    <col min="2307" max="2307" width="64.7109375" customWidth="1"/>
    <col min="2561" max="2561" width="5.28515625" customWidth="1"/>
    <col min="2562" max="2562" width="63.85546875" bestFit="1" customWidth="1"/>
    <col min="2563" max="2563" width="64.7109375" customWidth="1"/>
    <col min="2817" max="2817" width="5.28515625" customWidth="1"/>
    <col min="2818" max="2818" width="63.85546875" bestFit="1" customWidth="1"/>
    <col min="2819" max="2819" width="64.7109375" customWidth="1"/>
    <col min="3073" max="3073" width="5.28515625" customWidth="1"/>
    <col min="3074" max="3074" width="63.85546875" bestFit="1" customWidth="1"/>
    <col min="3075" max="3075" width="64.7109375" customWidth="1"/>
    <col min="3329" max="3329" width="5.28515625" customWidth="1"/>
    <col min="3330" max="3330" width="63.85546875" bestFit="1" customWidth="1"/>
    <col min="3331" max="3331" width="64.7109375" customWidth="1"/>
    <col min="3585" max="3585" width="5.28515625" customWidth="1"/>
    <col min="3586" max="3586" width="63.85546875" bestFit="1" customWidth="1"/>
    <col min="3587" max="3587" width="64.7109375" customWidth="1"/>
    <col min="3841" max="3841" width="5.28515625" customWidth="1"/>
    <col min="3842" max="3842" width="63.85546875" bestFit="1" customWidth="1"/>
    <col min="3843" max="3843" width="64.7109375" customWidth="1"/>
    <col min="4097" max="4097" width="5.28515625" customWidth="1"/>
    <col min="4098" max="4098" width="63.85546875" bestFit="1" customWidth="1"/>
    <col min="4099" max="4099" width="64.7109375" customWidth="1"/>
    <col min="4353" max="4353" width="5.28515625" customWidth="1"/>
    <col min="4354" max="4354" width="63.85546875" bestFit="1" customWidth="1"/>
    <col min="4355" max="4355" width="64.7109375" customWidth="1"/>
    <col min="4609" max="4609" width="5.28515625" customWidth="1"/>
    <col min="4610" max="4610" width="63.85546875" bestFit="1" customWidth="1"/>
    <col min="4611" max="4611" width="64.7109375" customWidth="1"/>
    <col min="4865" max="4865" width="5.28515625" customWidth="1"/>
    <col min="4866" max="4866" width="63.85546875" bestFit="1" customWidth="1"/>
    <col min="4867" max="4867" width="64.7109375" customWidth="1"/>
    <col min="5121" max="5121" width="5.28515625" customWidth="1"/>
    <col min="5122" max="5122" width="63.85546875" bestFit="1" customWidth="1"/>
    <col min="5123" max="5123" width="64.7109375" customWidth="1"/>
    <col min="5377" max="5377" width="5.28515625" customWidth="1"/>
    <col min="5378" max="5378" width="63.85546875" bestFit="1" customWidth="1"/>
    <col min="5379" max="5379" width="64.7109375" customWidth="1"/>
    <col min="5633" max="5633" width="5.28515625" customWidth="1"/>
    <col min="5634" max="5634" width="63.85546875" bestFit="1" customWidth="1"/>
    <col min="5635" max="5635" width="64.7109375" customWidth="1"/>
    <col min="5889" max="5889" width="5.28515625" customWidth="1"/>
    <col min="5890" max="5890" width="63.85546875" bestFit="1" customWidth="1"/>
    <col min="5891" max="5891" width="64.7109375" customWidth="1"/>
    <col min="6145" max="6145" width="5.28515625" customWidth="1"/>
    <col min="6146" max="6146" width="63.85546875" bestFit="1" customWidth="1"/>
    <col min="6147" max="6147" width="64.7109375" customWidth="1"/>
    <col min="6401" max="6401" width="5.28515625" customWidth="1"/>
    <col min="6402" max="6402" width="63.85546875" bestFit="1" customWidth="1"/>
    <col min="6403" max="6403" width="64.7109375" customWidth="1"/>
    <col min="6657" max="6657" width="5.28515625" customWidth="1"/>
    <col min="6658" max="6658" width="63.85546875" bestFit="1" customWidth="1"/>
    <col min="6659" max="6659" width="64.7109375" customWidth="1"/>
    <col min="6913" max="6913" width="5.28515625" customWidth="1"/>
    <col min="6914" max="6914" width="63.85546875" bestFit="1" customWidth="1"/>
    <col min="6915" max="6915" width="64.7109375" customWidth="1"/>
    <col min="7169" max="7169" width="5.28515625" customWidth="1"/>
    <col min="7170" max="7170" width="63.85546875" bestFit="1" customWidth="1"/>
    <col min="7171" max="7171" width="64.7109375" customWidth="1"/>
    <col min="7425" max="7425" width="5.28515625" customWidth="1"/>
    <col min="7426" max="7426" width="63.85546875" bestFit="1" customWidth="1"/>
    <col min="7427" max="7427" width="64.7109375" customWidth="1"/>
    <col min="7681" max="7681" width="5.28515625" customWidth="1"/>
    <col min="7682" max="7682" width="63.85546875" bestFit="1" customWidth="1"/>
    <col min="7683" max="7683" width="64.7109375" customWidth="1"/>
    <col min="7937" max="7937" width="5.28515625" customWidth="1"/>
    <col min="7938" max="7938" width="63.85546875" bestFit="1" customWidth="1"/>
    <col min="7939" max="7939" width="64.7109375" customWidth="1"/>
    <col min="8193" max="8193" width="5.28515625" customWidth="1"/>
    <col min="8194" max="8194" width="63.85546875" bestFit="1" customWidth="1"/>
    <col min="8195" max="8195" width="64.7109375" customWidth="1"/>
    <col min="8449" max="8449" width="5.28515625" customWidth="1"/>
    <col min="8450" max="8450" width="63.85546875" bestFit="1" customWidth="1"/>
    <col min="8451" max="8451" width="64.7109375" customWidth="1"/>
    <col min="8705" max="8705" width="5.28515625" customWidth="1"/>
    <col min="8706" max="8706" width="63.85546875" bestFit="1" customWidth="1"/>
    <col min="8707" max="8707" width="64.7109375" customWidth="1"/>
    <col min="8961" max="8961" width="5.28515625" customWidth="1"/>
    <col min="8962" max="8962" width="63.85546875" bestFit="1" customWidth="1"/>
    <col min="8963" max="8963" width="64.7109375" customWidth="1"/>
    <col min="9217" max="9217" width="5.28515625" customWidth="1"/>
    <col min="9218" max="9218" width="63.85546875" bestFit="1" customWidth="1"/>
    <col min="9219" max="9219" width="64.7109375" customWidth="1"/>
    <col min="9473" max="9473" width="5.28515625" customWidth="1"/>
    <col min="9474" max="9474" width="63.85546875" bestFit="1" customWidth="1"/>
    <col min="9475" max="9475" width="64.7109375" customWidth="1"/>
    <col min="9729" max="9729" width="5.28515625" customWidth="1"/>
    <col min="9730" max="9730" width="63.85546875" bestFit="1" customWidth="1"/>
    <col min="9731" max="9731" width="64.7109375" customWidth="1"/>
    <col min="9985" max="9985" width="5.28515625" customWidth="1"/>
    <col min="9986" max="9986" width="63.85546875" bestFit="1" customWidth="1"/>
    <col min="9987" max="9987" width="64.7109375" customWidth="1"/>
    <col min="10241" max="10241" width="5.28515625" customWidth="1"/>
    <col min="10242" max="10242" width="63.85546875" bestFit="1" customWidth="1"/>
    <col min="10243" max="10243" width="64.7109375" customWidth="1"/>
    <col min="10497" max="10497" width="5.28515625" customWidth="1"/>
    <col min="10498" max="10498" width="63.85546875" bestFit="1" customWidth="1"/>
    <col min="10499" max="10499" width="64.7109375" customWidth="1"/>
    <col min="10753" max="10753" width="5.28515625" customWidth="1"/>
    <col min="10754" max="10754" width="63.85546875" bestFit="1" customWidth="1"/>
    <col min="10755" max="10755" width="64.7109375" customWidth="1"/>
    <col min="11009" max="11009" width="5.28515625" customWidth="1"/>
    <col min="11010" max="11010" width="63.85546875" bestFit="1" customWidth="1"/>
    <col min="11011" max="11011" width="64.7109375" customWidth="1"/>
    <col min="11265" max="11265" width="5.28515625" customWidth="1"/>
    <col min="11266" max="11266" width="63.85546875" bestFit="1" customWidth="1"/>
    <col min="11267" max="11267" width="64.7109375" customWidth="1"/>
    <col min="11521" max="11521" width="5.28515625" customWidth="1"/>
    <col min="11522" max="11522" width="63.85546875" bestFit="1" customWidth="1"/>
    <col min="11523" max="11523" width="64.7109375" customWidth="1"/>
    <col min="11777" max="11777" width="5.28515625" customWidth="1"/>
    <col min="11778" max="11778" width="63.85546875" bestFit="1" customWidth="1"/>
    <col min="11779" max="11779" width="64.7109375" customWidth="1"/>
    <col min="12033" max="12033" width="5.28515625" customWidth="1"/>
    <col min="12034" max="12034" width="63.85546875" bestFit="1" customWidth="1"/>
    <col min="12035" max="12035" width="64.7109375" customWidth="1"/>
    <col min="12289" max="12289" width="5.28515625" customWidth="1"/>
    <col min="12290" max="12290" width="63.85546875" bestFit="1" customWidth="1"/>
    <col min="12291" max="12291" width="64.7109375" customWidth="1"/>
    <col min="12545" max="12545" width="5.28515625" customWidth="1"/>
    <col min="12546" max="12546" width="63.85546875" bestFit="1" customWidth="1"/>
    <col min="12547" max="12547" width="64.7109375" customWidth="1"/>
    <col min="12801" max="12801" width="5.28515625" customWidth="1"/>
    <col min="12802" max="12802" width="63.85546875" bestFit="1" customWidth="1"/>
    <col min="12803" max="12803" width="64.7109375" customWidth="1"/>
    <col min="13057" max="13057" width="5.28515625" customWidth="1"/>
    <col min="13058" max="13058" width="63.85546875" bestFit="1" customWidth="1"/>
    <col min="13059" max="13059" width="64.7109375" customWidth="1"/>
    <col min="13313" max="13313" width="5.28515625" customWidth="1"/>
    <col min="13314" max="13314" width="63.85546875" bestFit="1" customWidth="1"/>
    <col min="13315" max="13315" width="64.7109375" customWidth="1"/>
    <col min="13569" max="13569" width="5.28515625" customWidth="1"/>
    <col min="13570" max="13570" width="63.85546875" bestFit="1" customWidth="1"/>
    <col min="13571" max="13571" width="64.7109375" customWidth="1"/>
    <col min="13825" max="13825" width="5.28515625" customWidth="1"/>
    <col min="13826" max="13826" width="63.85546875" bestFit="1" customWidth="1"/>
    <col min="13827" max="13827" width="64.7109375" customWidth="1"/>
    <col min="14081" max="14081" width="5.28515625" customWidth="1"/>
    <col min="14082" max="14082" width="63.85546875" bestFit="1" customWidth="1"/>
    <col min="14083" max="14083" width="64.7109375" customWidth="1"/>
    <col min="14337" max="14337" width="5.28515625" customWidth="1"/>
    <col min="14338" max="14338" width="63.85546875" bestFit="1" customWidth="1"/>
    <col min="14339" max="14339" width="64.7109375" customWidth="1"/>
    <col min="14593" max="14593" width="5.28515625" customWidth="1"/>
    <col min="14594" max="14594" width="63.85546875" bestFit="1" customWidth="1"/>
    <col min="14595" max="14595" width="64.7109375" customWidth="1"/>
    <col min="14849" max="14849" width="5.28515625" customWidth="1"/>
    <col min="14850" max="14850" width="63.85546875" bestFit="1" customWidth="1"/>
    <col min="14851" max="14851" width="64.7109375" customWidth="1"/>
    <col min="15105" max="15105" width="5.28515625" customWidth="1"/>
    <col min="15106" max="15106" width="63.85546875" bestFit="1" customWidth="1"/>
    <col min="15107" max="15107" width="64.7109375" customWidth="1"/>
    <col min="15361" max="15361" width="5.28515625" customWidth="1"/>
    <col min="15362" max="15362" width="63.85546875" bestFit="1" customWidth="1"/>
    <col min="15363" max="15363" width="64.7109375" customWidth="1"/>
    <col min="15617" max="15617" width="5.28515625" customWidth="1"/>
    <col min="15618" max="15618" width="63.85546875" bestFit="1" customWidth="1"/>
    <col min="15619" max="15619" width="64.7109375" customWidth="1"/>
    <col min="15873" max="15873" width="5.28515625" customWidth="1"/>
    <col min="15874" max="15874" width="63.85546875" bestFit="1" customWidth="1"/>
    <col min="15875" max="15875" width="64.7109375" customWidth="1"/>
    <col min="16129" max="16129" width="5.28515625" customWidth="1"/>
    <col min="16130" max="16130" width="63.85546875" bestFit="1" customWidth="1"/>
    <col min="16131" max="16131" width="64.7109375" customWidth="1"/>
  </cols>
  <sheetData>
    <row r="1" spans="2:3" ht="18.75" x14ac:dyDescent="0.3">
      <c r="B1" s="25" t="s">
        <v>170</v>
      </c>
    </row>
    <row r="3" spans="2:3" ht="30" x14ac:dyDescent="0.25">
      <c r="B3" s="24" t="s">
        <v>168</v>
      </c>
    </row>
    <row r="4" spans="2:3" x14ac:dyDescent="0.25">
      <c r="B4" s="24" t="s">
        <v>169</v>
      </c>
    </row>
    <row r="5" spans="2:3" x14ac:dyDescent="0.25">
      <c r="B5" s="24"/>
    </row>
    <row r="6" spans="2:3" x14ac:dyDescent="0.25">
      <c r="B6" s="26" t="s">
        <v>216</v>
      </c>
    </row>
    <row r="7" spans="2:3" x14ac:dyDescent="0.25">
      <c r="B7" s="24"/>
    </row>
    <row r="8" spans="2:3" x14ac:dyDescent="0.25">
      <c r="B8" s="26" t="s">
        <v>236</v>
      </c>
    </row>
    <row r="9" spans="2:3" x14ac:dyDescent="0.25">
      <c r="B9" s="24"/>
    </row>
    <row r="10" spans="2:3" ht="45" x14ac:dyDescent="0.25">
      <c r="B10" s="24" t="s">
        <v>237</v>
      </c>
    </row>
    <row r="11" spans="2:3" x14ac:dyDescent="0.25">
      <c r="B11" s="24"/>
    </row>
    <row r="12" spans="2:3" ht="45" x14ac:dyDescent="0.25">
      <c r="B12" s="24" t="s">
        <v>238</v>
      </c>
    </row>
    <row r="13" spans="2:3" x14ac:dyDescent="0.25">
      <c r="B13" s="24"/>
    </row>
    <row r="14" spans="2:3" x14ac:dyDescent="0.25">
      <c r="B14" s="26" t="s">
        <v>239</v>
      </c>
    </row>
    <row r="16" spans="2:3" x14ac:dyDescent="0.25">
      <c r="C16" s="24"/>
    </row>
  </sheetData>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abSelected="1" topLeftCell="C4" zoomScale="90" zoomScaleNormal="90" workbookViewId="0">
      <selection activeCell="C12" sqref="C12"/>
    </sheetView>
  </sheetViews>
  <sheetFormatPr defaultRowHeight="15" x14ac:dyDescent="0.25"/>
  <cols>
    <col min="1" max="1" width="5.28515625" customWidth="1"/>
    <col min="2" max="2" width="63.85546875" bestFit="1" customWidth="1"/>
    <col min="3" max="3" width="151.28515625" customWidth="1"/>
    <col min="257" max="257" width="5.28515625" customWidth="1"/>
    <col min="258" max="258" width="63.85546875" bestFit="1" customWidth="1"/>
    <col min="259" max="259" width="64.7109375" customWidth="1"/>
    <col min="513" max="513" width="5.28515625" customWidth="1"/>
    <col min="514" max="514" width="63.85546875" bestFit="1" customWidth="1"/>
    <col min="515" max="515" width="64.7109375" customWidth="1"/>
    <col min="769" max="769" width="5.28515625" customWidth="1"/>
    <col min="770" max="770" width="63.85546875" bestFit="1" customWidth="1"/>
    <col min="771" max="771" width="64.7109375" customWidth="1"/>
    <col min="1025" max="1025" width="5.28515625" customWidth="1"/>
    <col min="1026" max="1026" width="63.85546875" bestFit="1" customWidth="1"/>
    <col min="1027" max="1027" width="64.7109375" customWidth="1"/>
    <col min="1281" max="1281" width="5.28515625" customWidth="1"/>
    <col min="1282" max="1282" width="63.85546875" bestFit="1" customWidth="1"/>
    <col min="1283" max="1283" width="64.7109375" customWidth="1"/>
    <col min="1537" max="1537" width="5.28515625" customWidth="1"/>
    <col min="1538" max="1538" width="63.85546875" bestFit="1" customWidth="1"/>
    <col min="1539" max="1539" width="64.7109375" customWidth="1"/>
    <col min="1793" max="1793" width="5.28515625" customWidth="1"/>
    <col min="1794" max="1794" width="63.85546875" bestFit="1" customWidth="1"/>
    <col min="1795" max="1795" width="64.7109375" customWidth="1"/>
    <col min="2049" max="2049" width="5.28515625" customWidth="1"/>
    <col min="2050" max="2050" width="63.85546875" bestFit="1" customWidth="1"/>
    <col min="2051" max="2051" width="64.7109375" customWidth="1"/>
    <col min="2305" max="2305" width="5.28515625" customWidth="1"/>
    <col min="2306" max="2306" width="63.85546875" bestFit="1" customWidth="1"/>
    <col min="2307" max="2307" width="64.7109375" customWidth="1"/>
    <col min="2561" max="2561" width="5.28515625" customWidth="1"/>
    <col min="2562" max="2562" width="63.85546875" bestFit="1" customWidth="1"/>
    <col min="2563" max="2563" width="64.7109375" customWidth="1"/>
    <col min="2817" max="2817" width="5.28515625" customWidth="1"/>
    <col min="2818" max="2818" width="63.85546875" bestFit="1" customWidth="1"/>
    <col min="2819" max="2819" width="64.7109375" customWidth="1"/>
    <col min="3073" max="3073" width="5.28515625" customWidth="1"/>
    <col min="3074" max="3074" width="63.85546875" bestFit="1" customWidth="1"/>
    <col min="3075" max="3075" width="64.7109375" customWidth="1"/>
    <col min="3329" max="3329" width="5.28515625" customWidth="1"/>
    <col min="3330" max="3330" width="63.85546875" bestFit="1" customWidth="1"/>
    <col min="3331" max="3331" width="64.7109375" customWidth="1"/>
    <col min="3585" max="3585" width="5.28515625" customWidth="1"/>
    <col min="3586" max="3586" width="63.85546875" bestFit="1" customWidth="1"/>
    <col min="3587" max="3587" width="64.7109375" customWidth="1"/>
    <col min="3841" max="3841" width="5.28515625" customWidth="1"/>
    <col min="3842" max="3842" width="63.85546875" bestFit="1" customWidth="1"/>
    <col min="3843" max="3843" width="64.7109375" customWidth="1"/>
    <col min="4097" max="4097" width="5.28515625" customWidth="1"/>
    <col min="4098" max="4098" width="63.85546875" bestFit="1" customWidth="1"/>
    <col min="4099" max="4099" width="64.7109375" customWidth="1"/>
    <col min="4353" max="4353" width="5.28515625" customWidth="1"/>
    <col min="4354" max="4354" width="63.85546875" bestFit="1" customWidth="1"/>
    <col min="4355" max="4355" width="64.7109375" customWidth="1"/>
    <col min="4609" max="4609" width="5.28515625" customWidth="1"/>
    <col min="4610" max="4610" width="63.85546875" bestFit="1" customWidth="1"/>
    <col min="4611" max="4611" width="64.7109375" customWidth="1"/>
    <col min="4865" max="4865" width="5.28515625" customWidth="1"/>
    <col min="4866" max="4866" width="63.85546875" bestFit="1" customWidth="1"/>
    <col min="4867" max="4867" width="64.7109375" customWidth="1"/>
    <col min="5121" max="5121" width="5.28515625" customWidth="1"/>
    <col min="5122" max="5122" width="63.85546875" bestFit="1" customWidth="1"/>
    <col min="5123" max="5123" width="64.7109375" customWidth="1"/>
    <col min="5377" max="5377" width="5.28515625" customWidth="1"/>
    <col min="5378" max="5378" width="63.85546875" bestFit="1" customWidth="1"/>
    <col min="5379" max="5379" width="64.7109375" customWidth="1"/>
    <col min="5633" max="5633" width="5.28515625" customWidth="1"/>
    <col min="5634" max="5634" width="63.85546875" bestFit="1" customWidth="1"/>
    <col min="5635" max="5635" width="64.7109375" customWidth="1"/>
    <col min="5889" max="5889" width="5.28515625" customWidth="1"/>
    <col min="5890" max="5890" width="63.85546875" bestFit="1" customWidth="1"/>
    <col min="5891" max="5891" width="64.7109375" customWidth="1"/>
    <col min="6145" max="6145" width="5.28515625" customWidth="1"/>
    <col min="6146" max="6146" width="63.85546875" bestFit="1" customWidth="1"/>
    <col min="6147" max="6147" width="64.7109375" customWidth="1"/>
    <col min="6401" max="6401" width="5.28515625" customWidth="1"/>
    <col min="6402" max="6402" width="63.85546875" bestFit="1" customWidth="1"/>
    <col min="6403" max="6403" width="64.7109375" customWidth="1"/>
    <col min="6657" max="6657" width="5.28515625" customWidth="1"/>
    <col min="6658" max="6658" width="63.85546875" bestFit="1" customWidth="1"/>
    <col min="6659" max="6659" width="64.7109375" customWidth="1"/>
    <col min="6913" max="6913" width="5.28515625" customWidth="1"/>
    <col min="6914" max="6914" width="63.85546875" bestFit="1" customWidth="1"/>
    <col min="6915" max="6915" width="64.7109375" customWidth="1"/>
    <col min="7169" max="7169" width="5.28515625" customWidth="1"/>
    <col min="7170" max="7170" width="63.85546875" bestFit="1" customWidth="1"/>
    <col min="7171" max="7171" width="64.7109375" customWidth="1"/>
    <col min="7425" max="7425" width="5.28515625" customWidth="1"/>
    <col min="7426" max="7426" width="63.85546875" bestFit="1" customWidth="1"/>
    <col min="7427" max="7427" width="64.7109375" customWidth="1"/>
    <col min="7681" max="7681" width="5.28515625" customWidth="1"/>
    <col min="7682" max="7682" width="63.85546875" bestFit="1" customWidth="1"/>
    <col min="7683" max="7683" width="64.7109375" customWidth="1"/>
    <col min="7937" max="7937" width="5.28515625" customWidth="1"/>
    <col min="7938" max="7938" width="63.85546875" bestFit="1" customWidth="1"/>
    <col min="7939" max="7939" width="64.7109375" customWidth="1"/>
    <col min="8193" max="8193" width="5.28515625" customWidth="1"/>
    <col min="8194" max="8194" width="63.85546875" bestFit="1" customWidth="1"/>
    <col min="8195" max="8195" width="64.7109375" customWidth="1"/>
    <col min="8449" max="8449" width="5.28515625" customWidth="1"/>
    <col min="8450" max="8450" width="63.85546875" bestFit="1" customWidth="1"/>
    <col min="8451" max="8451" width="64.7109375" customWidth="1"/>
    <col min="8705" max="8705" width="5.28515625" customWidth="1"/>
    <col min="8706" max="8706" width="63.85546875" bestFit="1" customWidth="1"/>
    <col min="8707" max="8707" width="64.7109375" customWidth="1"/>
    <col min="8961" max="8961" width="5.28515625" customWidth="1"/>
    <col min="8962" max="8962" width="63.85546875" bestFit="1" customWidth="1"/>
    <col min="8963" max="8963" width="64.7109375" customWidth="1"/>
    <col min="9217" max="9217" width="5.28515625" customWidth="1"/>
    <col min="9218" max="9218" width="63.85546875" bestFit="1" customWidth="1"/>
    <col min="9219" max="9219" width="64.7109375" customWidth="1"/>
    <col min="9473" max="9473" width="5.28515625" customWidth="1"/>
    <col min="9474" max="9474" width="63.85546875" bestFit="1" customWidth="1"/>
    <col min="9475" max="9475" width="64.7109375" customWidth="1"/>
    <col min="9729" max="9729" width="5.28515625" customWidth="1"/>
    <col min="9730" max="9730" width="63.85546875" bestFit="1" customWidth="1"/>
    <col min="9731" max="9731" width="64.7109375" customWidth="1"/>
    <col min="9985" max="9985" width="5.28515625" customWidth="1"/>
    <col min="9986" max="9986" width="63.85546875" bestFit="1" customWidth="1"/>
    <col min="9987" max="9987" width="64.7109375" customWidth="1"/>
    <col min="10241" max="10241" width="5.28515625" customWidth="1"/>
    <col min="10242" max="10242" width="63.85546875" bestFit="1" customWidth="1"/>
    <col min="10243" max="10243" width="64.7109375" customWidth="1"/>
    <col min="10497" max="10497" width="5.28515625" customWidth="1"/>
    <col min="10498" max="10498" width="63.85546875" bestFit="1" customWidth="1"/>
    <col min="10499" max="10499" width="64.7109375" customWidth="1"/>
    <col min="10753" max="10753" width="5.28515625" customWidth="1"/>
    <col min="10754" max="10754" width="63.85546875" bestFit="1" customWidth="1"/>
    <col min="10755" max="10755" width="64.7109375" customWidth="1"/>
    <col min="11009" max="11009" width="5.28515625" customWidth="1"/>
    <col min="11010" max="11010" width="63.85546875" bestFit="1" customWidth="1"/>
    <col min="11011" max="11011" width="64.7109375" customWidth="1"/>
    <col min="11265" max="11265" width="5.28515625" customWidth="1"/>
    <col min="11266" max="11266" width="63.85546875" bestFit="1" customWidth="1"/>
    <col min="11267" max="11267" width="64.7109375" customWidth="1"/>
    <col min="11521" max="11521" width="5.28515625" customWidth="1"/>
    <col min="11522" max="11522" width="63.85546875" bestFit="1" customWidth="1"/>
    <col min="11523" max="11523" width="64.7109375" customWidth="1"/>
    <col min="11777" max="11777" width="5.28515625" customWidth="1"/>
    <col min="11778" max="11778" width="63.85546875" bestFit="1" customWidth="1"/>
    <col min="11779" max="11779" width="64.7109375" customWidth="1"/>
    <col min="12033" max="12033" width="5.28515625" customWidth="1"/>
    <col min="12034" max="12034" width="63.85546875" bestFit="1" customWidth="1"/>
    <col min="12035" max="12035" width="64.7109375" customWidth="1"/>
    <col min="12289" max="12289" width="5.28515625" customWidth="1"/>
    <col min="12290" max="12290" width="63.85546875" bestFit="1" customWidth="1"/>
    <col min="12291" max="12291" width="64.7109375" customWidth="1"/>
    <col min="12545" max="12545" width="5.28515625" customWidth="1"/>
    <col min="12546" max="12546" width="63.85546875" bestFit="1" customWidth="1"/>
    <col min="12547" max="12547" width="64.7109375" customWidth="1"/>
    <col min="12801" max="12801" width="5.28515625" customWidth="1"/>
    <col min="12802" max="12802" width="63.85546875" bestFit="1" customWidth="1"/>
    <col min="12803" max="12803" width="64.7109375" customWidth="1"/>
    <col min="13057" max="13057" width="5.28515625" customWidth="1"/>
    <col min="13058" max="13058" width="63.85546875" bestFit="1" customWidth="1"/>
    <col min="13059" max="13059" width="64.7109375" customWidth="1"/>
    <col min="13313" max="13313" width="5.28515625" customWidth="1"/>
    <col min="13314" max="13314" width="63.85546875" bestFit="1" customWidth="1"/>
    <col min="13315" max="13315" width="64.7109375" customWidth="1"/>
    <col min="13569" max="13569" width="5.28515625" customWidth="1"/>
    <col min="13570" max="13570" width="63.85546875" bestFit="1" customWidth="1"/>
    <col min="13571" max="13571" width="64.7109375" customWidth="1"/>
    <col min="13825" max="13825" width="5.28515625" customWidth="1"/>
    <col min="13826" max="13826" width="63.85546875" bestFit="1" customWidth="1"/>
    <col min="13827" max="13827" width="64.7109375" customWidth="1"/>
    <col min="14081" max="14081" width="5.28515625" customWidth="1"/>
    <col min="14082" max="14082" width="63.85546875" bestFit="1" customWidth="1"/>
    <col min="14083" max="14083" width="64.7109375" customWidth="1"/>
    <col min="14337" max="14337" width="5.28515625" customWidth="1"/>
    <col min="14338" max="14338" width="63.85546875" bestFit="1" customWidth="1"/>
    <col min="14339" max="14339" width="64.7109375" customWidth="1"/>
    <col min="14593" max="14593" width="5.28515625" customWidth="1"/>
    <col min="14594" max="14594" width="63.85546875" bestFit="1" customWidth="1"/>
    <col min="14595" max="14595" width="64.7109375" customWidth="1"/>
    <col min="14849" max="14849" width="5.28515625" customWidth="1"/>
    <col min="14850" max="14850" width="63.85546875" bestFit="1" customWidth="1"/>
    <col min="14851" max="14851" width="64.7109375" customWidth="1"/>
    <col min="15105" max="15105" width="5.28515625" customWidth="1"/>
    <col min="15106" max="15106" width="63.85546875" bestFit="1" customWidth="1"/>
    <col min="15107" max="15107" width="64.7109375" customWidth="1"/>
    <col min="15361" max="15361" width="5.28515625" customWidth="1"/>
    <col min="15362" max="15362" width="63.85546875" bestFit="1" customWidth="1"/>
    <col min="15363" max="15363" width="64.7109375" customWidth="1"/>
    <col min="15617" max="15617" width="5.28515625" customWidth="1"/>
    <col min="15618" max="15618" width="63.85546875" bestFit="1" customWidth="1"/>
    <col min="15619" max="15619" width="64.7109375" customWidth="1"/>
    <col min="15873" max="15873" width="5.28515625" customWidth="1"/>
    <col min="15874" max="15874" width="63.85546875" bestFit="1" customWidth="1"/>
    <col min="15875" max="15875" width="64.7109375" customWidth="1"/>
    <col min="16129" max="16129" width="5.28515625" customWidth="1"/>
    <col min="16130" max="16130" width="63.85546875" bestFit="1" customWidth="1"/>
    <col min="16131" max="16131" width="64.7109375" customWidth="1"/>
  </cols>
  <sheetData>
    <row r="1" spans="1:3" x14ac:dyDescent="0.25">
      <c r="C1" s="24"/>
    </row>
    <row r="2" spans="1:3" ht="18.75" x14ac:dyDescent="0.3">
      <c r="B2" s="25" t="s">
        <v>171</v>
      </c>
    </row>
    <row r="3" spans="1:3" s="31" customFormat="1" ht="45" x14ac:dyDescent="0.25">
      <c r="A3" s="28" t="s">
        <v>23</v>
      </c>
      <c r="B3" s="29" t="s">
        <v>203</v>
      </c>
      <c r="C3" s="30" t="s">
        <v>204</v>
      </c>
    </row>
    <row r="4" spans="1:3" ht="45" x14ac:dyDescent="0.25">
      <c r="A4" s="2"/>
      <c r="B4" s="2"/>
      <c r="C4" s="27" t="s">
        <v>207</v>
      </c>
    </row>
    <row r="5" spans="1:3" ht="31.5" customHeight="1" x14ac:dyDescent="0.25">
      <c r="A5" s="2" t="s">
        <v>24</v>
      </c>
      <c r="B5" s="2" t="s">
        <v>34</v>
      </c>
      <c r="C5" s="8" t="s">
        <v>108</v>
      </c>
    </row>
    <row r="6" spans="1:3" ht="45" x14ac:dyDescent="0.25">
      <c r="A6" s="2" t="s">
        <v>27</v>
      </c>
      <c r="B6" s="2" t="s">
        <v>144</v>
      </c>
      <c r="C6" s="8" t="s">
        <v>165</v>
      </c>
    </row>
    <row r="7" spans="1:3" ht="30" x14ac:dyDescent="0.25">
      <c r="A7" s="2" t="s">
        <v>30</v>
      </c>
      <c r="B7" s="2" t="s">
        <v>25</v>
      </c>
      <c r="C7" s="6" t="s">
        <v>26</v>
      </c>
    </row>
    <row r="8" spans="1:3" ht="30" x14ac:dyDescent="0.25">
      <c r="A8" s="2" t="s">
        <v>32</v>
      </c>
      <c r="B8" s="2" t="s">
        <v>28</v>
      </c>
      <c r="C8" s="6" t="s">
        <v>29</v>
      </c>
    </row>
    <row r="9" spans="1:3" ht="80.25" customHeight="1" x14ac:dyDescent="0.25">
      <c r="A9" s="2" t="s">
        <v>33</v>
      </c>
      <c r="B9" s="2" t="s">
        <v>211</v>
      </c>
      <c r="C9" s="7" t="s">
        <v>180</v>
      </c>
    </row>
    <row r="10" spans="1:3" ht="45" x14ac:dyDescent="0.25">
      <c r="A10" s="2" t="s">
        <v>202</v>
      </c>
      <c r="B10" s="2" t="s">
        <v>31</v>
      </c>
      <c r="C10" s="8" t="s">
        <v>210</v>
      </c>
    </row>
    <row r="11" spans="1:3" s="31" customFormat="1" ht="54.75" customHeight="1" x14ac:dyDescent="0.25">
      <c r="A11" s="29" t="s">
        <v>214</v>
      </c>
      <c r="B11" s="29" t="s">
        <v>215</v>
      </c>
      <c r="C11" s="183" t="s">
        <v>311</v>
      </c>
    </row>
    <row r="12" spans="1:3" ht="30" x14ac:dyDescent="0.25">
      <c r="A12" s="2" t="s">
        <v>212</v>
      </c>
      <c r="B12" s="2" t="s">
        <v>166</v>
      </c>
      <c r="C12" s="8" t="s">
        <v>167</v>
      </c>
    </row>
    <row r="13" spans="1:3" ht="409.5" x14ac:dyDescent="0.25">
      <c r="A13" s="2" t="s">
        <v>213</v>
      </c>
      <c r="B13" s="2" t="s">
        <v>179</v>
      </c>
      <c r="C13" s="7" t="s">
        <v>310</v>
      </c>
    </row>
  </sheetData>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90" zoomScaleNormal="90" workbookViewId="0">
      <selection activeCell="B3" sqref="B3:F64"/>
    </sheetView>
  </sheetViews>
  <sheetFormatPr defaultRowHeight="15" x14ac:dyDescent="0.25"/>
  <cols>
    <col min="2" max="2" width="71.7109375" customWidth="1"/>
    <col min="4" max="4" width="13.5703125" customWidth="1"/>
    <col min="6" max="6" width="12.5703125" customWidth="1"/>
  </cols>
  <sheetData>
    <row r="1" spans="1:10" ht="18.75" x14ac:dyDescent="0.3">
      <c r="A1" s="3"/>
      <c r="B1" s="153" t="s">
        <v>292</v>
      </c>
      <c r="C1" s="3"/>
      <c r="D1" s="3"/>
      <c r="E1" s="3"/>
    </row>
    <row r="2" spans="1:10" ht="18.75" x14ac:dyDescent="0.3">
      <c r="A2" s="3"/>
      <c r="B2" s="153"/>
      <c r="C2" s="3"/>
      <c r="D2" s="3"/>
      <c r="E2" s="3"/>
    </row>
    <row r="3" spans="1:10" ht="18.75" x14ac:dyDescent="0.3">
      <c r="A3" s="3"/>
      <c r="B3" s="154" t="s">
        <v>240</v>
      </c>
      <c r="C3" s="155" t="s">
        <v>241</v>
      </c>
      <c r="D3" s="156" t="s">
        <v>242</v>
      </c>
      <c r="E3" s="155" t="s">
        <v>241</v>
      </c>
      <c r="F3" s="156" t="s">
        <v>242</v>
      </c>
    </row>
    <row r="4" spans="1:10" x14ac:dyDescent="0.25">
      <c r="A4" s="3"/>
      <c r="B4" s="157" t="s">
        <v>243</v>
      </c>
      <c r="C4" s="158">
        <v>2022</v>
      </c>
      <c r="D4" s="159" t="s">
        <v>244</v>
      </c>
      <c r="E4" s="158">
        <v>2021</v>
      </c>
      <c r="F4" s="159" t="s">
        <v>244</v>
      </c>
    </row>
    <row r="5" spans="1:10" x14ac:dyDescent="0.25">
      <c r="A5" s="3"/>
      <c r="B5" s="157"/>
      <c r="C5" s="160"/>
      <c r="D5" s="161"/>
      <c r="E5" s="160"/>
      <c r="F5" s="161"/>
    </row>
    <row r="6" spans="1:10" x14ac:dyDescent="0.25">
      <c r="A6" s="3"/>
      <c r="B6" s="157" t="s">
        <v>297</v>
      </c>
      <c r="C6" s="162"/>
      <c r="D6" s="163"/>
      <c r="E6" s="162"/>
      <c r="F6" s="163"/>
      <c r="G6" s="177"/>
    </row>
    <row r="7" spans="1:10" ht="45" x14ac:dyDescent="0.25">
      <c r="A7" s="3"/>
      <c r="B7" s="196" t="s">
        <v>304</v>
      </c>
      <c r="C7" s="162"/>
      <c r="D7" s="163"/>
      <c r="E7" s="162"/>
      <c r="F7" s="163"/>
      <c r="G7" s="177"/>
      <c r="I7" s="178"/>
      <c r="J7" s="178"/>
    </row>
    <row r="8" spans="1:10" ht="15" customHeight="1" x14ac:dyDescent="0.25">
      <c r="A8" s="3"/>
      <c r="B8" s="164" t="s">
        <v>305</v>
      </c>
      <c r="C8" s="162"/>
      <c r="D8" s="163"/>
      <c r="E8" s="162"/>
      <c r="F8" s="163"/>
      <c r="G8" s="177"/>
      <c r="I8" s="178"/>
      <c r="J8" s="178"/>
    </row>
    <row r="9" spans="1:10" ht="15" customHeight="1" x14ac:dyDescent="0.25">
      <c r="A9" s="3"/>
      <c r="B9" s="164" t="s">
        <v>245</v>
      </c>
      <c r="C9" s="162"/>
      <c r="D9" s="163"/>
      <c r="E9" s="162"/>
      <c r="F9" s="163"/>
      <c r="G9" s="177"/>
      <c r="I9" s="178"/>
      <c r="J9" s="178"/>
    </row>
    <row r="10" spans="1:10" ht="15" customHeight="1" x14ac:dyDescent="0.25">
      <c r="A10" s="3"/>
      <c r="B10" s="164" t="s">
        <v>246</v>
      </c>
      <c r="C10" s="162"/>
      <c r="D10" s="163"/>
      <c r="E10" s="162"/>
      <c r="F10" s="163"/>
      <c r="G10" s="177"/>
      <c r="I10" s="178"/>
      <c r="J10" s="178"/>
    </row>
    <row r="11" spans="1:10" ht="15" customHeight="1" x14ac:dyDescent="0.25">
      <c r="A11" s="3"/>
      <c r="B11" s="164" t="s">
        <v>247</v>
      </c>
      <c r="C11" s="162"/>
      <c r="D11" s="163"/>
      <c r="E11" s="162"/>
      <c r="F11" s="163"/>
      <c r="G11" s="177"/>
      <c r="I11" s="178"/>
      <c r="J11" s="178"/>
    </row>
    <row r="12" spans="1:10" ht="60" x14ac:dyDescent="0.25">
      <c r="A12" s="3"/>
      <c r="B12" s="196" t="s">
        <v>306</v>
      </c>
      <c r="C12" s="162"/>
      <c r="D12" s="163"/>
      <c r="E12" s="162"/>
      <c r="F12" s="163"/>
      <c r="G12" s="177"/>
      <c r="I12" s="178"/>
      <c r="J12" s="178"/>
    </row>
    <row r="13" spans="1:10" ht="15" customHeight="1" x14ac:dyDescent="0.25">
      <c r="A13" s="3"/>
      <c r="B13" s="164" t="s">
        <v>248</v>
      </c>
      <c r="C13" s="162"/>
      <c r="D13" s="163"/>
      <c r="E13" s="162"/>
      <c r="F13" s="163"/>
      <c r="G13" s="177"/>
      <c r="I13" s="178"/>
      <c r="J13" s="178"/>
    </row>
    <row r="14" spans="1:10" ht="15" customHeight="1" x14ac:dyDescent="0.25">
      <c r="A14" s="3"/>
      <c r="B14" s="164" t="s">
        <v>249</v>
      </c>
      <c r="C14" s="162"/>
      <c r="D14" s="163"/>
      <c r="E14" s="162"/>
      <c r="F14" s="163"/>
      <c r="G14" s="177"/>
      <c r="I14" s="178"/>
      <c r="J14" s="178"/>
    </row>
    <row r="15" spans="1:10" ht="15" customHeight="1" x14ac:dyDescent="0.25">
      <c r="A15" s="3"/>
      <c r="B15" s="164" t="s">
        <v>250</v>
      </c>
      <c r="C15" s="162"/>
      <c r="D15" s="163"/>
      <c r="E15" s="162"/>
      <c r="F15" s="163"/>
      <c r="G15" s="177"/>
    </row>
    <row r="16" spans="1:10" x14ac:dyDescent="0.25">
      <c r="A16" s="179"/>
      <c r="B16" s="165" t="s">
        <v>251</v>
      </c>
      <c r="C16" s="162"/>
      <c r="D16" s="166"/>
      <c r="E16" s="162"/>
      <c r="F16" s="166"/>
      <c r="G16" s="177"/>
    </row>
    <row r="17" spans="1:10" x14ac:dyDescent="0.25">
      <c r="A17" s="179"/>
      <c r="B17" s="157" t="s">
        <v>307</v>
      </c>
      <c r="C17" s="162"/>
      <c r="D17" s="163"/>
      <c r="E17" s="162"/>
      <c r="F17" s="163"/>
      <c r="G17" s="177"/>
    </row>
    <row r="18" spans="1:10" ht="45" x14ac:dyDescent="0.25">
      <c r="A18" s="179"/>
      <c r="B18" s="196" t="s">
        <v>308</v>
      </c>
      <c r="C18" s="162"/>
      <c r="D18" s="163"/>
      <c r="E18" s="162"/>
      <c r="F18" s="163"/>
      <c r="G18" s="177"/>
      <c r="H18" s="178"/>
      <c r="I18" s="178"/>
    </row>
    <row r="19" spans="1:10" x14ac:dyDescent="0.25">
      <c r="A19" s="179"/>
      <c r="B19" s="164" t="s">
        <v>252</v>
      </c>
      <c r="C19" s="162"/>
      <c r="D19" s="163"/>
      <c r="E19" s="162"/>
      <c r="F19" s="163"/>
      <c r="G19" s="177"/>
    </row>
    <row r="20" spans="1:10" x14ac:dyDescent="0.25">
      <c r="A20" s="179"/>
      <c r="B20" s="165" t="s">
        <v>253</v>
      </c>
      <c r="C20" s="162"/>
      <c r="D20" s="166"/>
      <c r="E20" s="162"/>
      <c r="F20" s="166"/>
      <c r="G20" s="177"/>
    </row>
    <row r="21" spans="1:10" x14ac:dyDescent="0.25">
      <c r="A21" s="179"/>
      <c r="B21" s="157" t="s">
        <v>284</v>
      </c>
      <c r="C21" s="167"/>
      <c r="D21" s="163"/>
      <c r="E21" s="167"/>
      <c r="F21" s="163"/>
      <c r="G21" s="177"/>
    </row>
    <row r="22" spans="1:10" x14ac:dyDescent="0.25">
      <c r="A22" s="179"/>
      <c r="B22" s="164" t="s">
        <v>301</v>
      </c>
      <c r="C22" s="167"/>
      <c r="D22" s="163"/>
      <c r="E22" s="167"/>
      <c r="F22" s="163"/>
      <c r="G22" s="177"/>
      <c r="H22" s="178"/>
      <c r="I22" s="178"/>
    </row>
    <row r="23" spans="1:10" x14ac:dyDescent="0.25">
      <c r="A23" s="179"/>
      <c r="B23" s="164" t="s">
        <v>254</v>
      </c>
      <c r="C23" s="167"/>
      <c r="D23" s="163"/>
      <c r="E23" s="167"/>
      <c r="F23" s="163"/>
      <c r="G23" s="177"/>
    </row>
    <row r="24" spans="1:10" x14ac:dyDescent="0.25">
      <c r="A24" s="179"/>
      <c r="B24" s="165" t="s">
        <v>255</v>
      </c>
      <c r="C24" s="167"/>
      <c r="D24" s="166"/>
      <c r="E24" s="167"/>
      <c r="F24" s="166"/>
      <c r="G24" s="177"/>
    </row>
    <row r="25" spans="1:10" x14ac:dyDescent="0.25">
      <c r="A25" s="179"/>
      <c r="B25" s="157" t="s">
        <v>256</v>
      </c>
      <c r="C25" s="162"/>
      <c r="D25" s="163"/>
      <c r="E25" s="162"/>
      <c r="F25" s="163"/>
      <c r="G25" s="177"/>
    </row>
    <row r="26" spans="1:10" x14ac:dyDescent="0.25">
      <c r="A26" s="179"/>
      <c r="B26" s="164" t="s">
        <v>309</v>
      </c>
      <c r="C26" s="162"/>
      <c r="D26" s="163"/>
      <c r="E26" s="162"/>
      <c r="F26" s="163"/>
      <c r="G26" s="177"/>
      <c r="I26" s="178"/>
      <c r="J26" s="178"/>
    </row>
    <row r="27" spans="1:10" x14ac:dyDescent="0.25">
      <c r="A27" s="179"/>
      <c r="B27" s="164" t="s">
        <v>257</v>
      </c>
      <c r="C27" s="162"/>
      <c r="D27" s="163"/>
      <c r="E27" s="162"/>
      <c r="F27" s="163"/>
      <c r="G27" s="177"/>
      <c r="I27" s="178"/>
      <c r="J27" s="178"/>
    </row>
    <row r="28" spans="1:10" x14ac:dyDescent="0.25">
      <c r="A28" s="179"/>
      <c r="B28" s="164" t="s">
        <v>285</v>
      </c>
      <c r="C28" s="162"/>
      <c r="D28" s="163"/>
      <c r="E28" s="162"/>
      <c r="F28" s="163"/>
      <c r="G28" s="177"/>
      <c r="I28" s="178"/>
      <c r="J28" s="178"/>
    </row>
    <row r="29" spans="1:10" x14ac:dyDescent="0.25">
      <c r="A29" s="179"/>
      <c r="B29" s="164" t="s">
        <v>258</v>
      </c>
      <c r="C29" s="162"/>
      <c r="D29" s="163"/>
      <c r="E29" s="162"/>
      <c r="F29" s="163"/>
      <c r="G29" s="177"/>
      <c r="I29" s="178"/>
      <c r="J29" s="178"/>
    </row>
    <row r="30" spans="1:10" x14ac:dyDescent="0.25">
      <c r="A30" s="179"/>
      <c r="B30" s="164" t="s">
        <v>259</v>
      </c>
      <c r="C30" s="162"/>
      <c r="D30" s="163"/>
      <c r="E30" s="162"/>
      <c r="F30" s="163"/>
      <c r="G30" s="177"/>
      <c r="I30" s="178"/>
      <c r="J30" s="178"/>
    </row>
    <row r="31" spans="1:10" x14ac:dyDescent="0.25">
      <c r="A31" s="179"/>
      <c r="B31" s="164" t="s">
        <v>260</v>
      </c>
      <c r="C31" s="162"/>
      <c r="D31" s="163"/>
      <c r="E31" s="162"/>
      <c r="F31" s="163"/>
      <c r="G31" s="177"/>
      <c r="I31" s="178"/>
      <c r="J31" s="178"/>
    </row>
    <row r="32" spans="1:10" x14ac:dyDescent="0.25">
      <c r="A32" s="179"/>
      <c r="B32" s="164" t="s">
        <v>261</v>
      </c>
      <c r="C32" s="162"/>
      <c r="D32" s="163"/>
      <c r="E32" s="162"/>
      <c r="F32" s="163"/>
      <c r="G32" s="177"/>
      <c r="I32" s="178"/>
      <c r="J32" s="178"/>
    </row>
    <row r="33" spans="1:11" x14ac:dyDescent="0.25">
      <c r="A33" s="179"/>
      <c r="B33" s="164" t="s">
        <v>262</v>
      </c>
      <c r="C33" s="162"/>
      <c r="D33" s="163"/>
      <c r="E33" s="162"/>
      <c r="F33" s="163"/>
      <c r="G33" s="177"/>
      <c r="I33" s="178"/>
      <c r="J33" s="178"/>
    </row>
    <row r="34" spans="1:11" x14ac:dyDescent="0.25">
      <c r="A34" s="179"/>
      <c r="B34" s="164" t="s">
        <v>263</v>
      </c>
      <c r="C34" s="162"/>
      <c r="D34" s="163"/>
      <c r="E34" s="162"/>
      <c r="F34" s="163"/>
      <c r="G34" s="177"/>
      <c r="I34" s="178"/>
      <c r="J34" s="178"/>
    </row>
    <row r="35" spans="1:11" x14ac:dyDescent="0.25">
      <c r="A35" s="179"/>
      <c r="B35" s="164" t="s">
        <v>286</v>
      </c>
      <c r="C35" s="162"/>
      <c r="D35" s="163"/>
      <c r="E35" s="162"/>
      <c r="F35" s="163"/>
      <c r="G35" s="177"/>
    </row>
    <row r="36" spans="1:11" x14ac:dyDescent="0.25">
      <c r="A36" s="179"/>
      <c r="B36" s="165" t="s">
        <v>264</v>
      </c>
      <c r="C36" s="162"/>
      <c r="D36" s="166"/>
      <c r="E36" s="162"/>
      <c r="F36" s="166"/>
      <c r="G36" s="177"/>
    </row>
    <row r="37" spans="1:11" ht="30" x14ac:dyDescent="0.25">
      <c r="A37" s="179"/>
      <c r="B37" s="168" t="s">
        <v>265</v>
      </c>
      <c r="C37" s="167"/>
      <c r="D37" s="163"/>
      <c r="E37" s="167"/>
      <c r="F37" s="163"/>
      <c r="G37" s="177"/>
    </row>
    <row r="38" spans="1:11" x14ac:dyDescent="0.25">
      <c r="A38" s="179"/>
      <c r="B38" s="165" t="s">
        <v>266</v>
      </c>
      <c r="C38" s="167"/>
      <c r="D38" s="166"/>
      <c r="E38" s="167"/>
      <c r="F38" s="166"/>
    </row>
    <row r="39" spans="1:11" x14ac:dyDescent="0.25">
      <c r="A39" s="179"/>
      <c r="B39" s="157" t="s">
        <v>267</v>
      </c>
      <c r="C39" s="162"/>
      <c r="D39" s="163"/>
      <c r="E39" s="162"/>
      <c r="F39" s="163"/>
    </row>
    <row r="40" spans="1:11" x14ac:dyDescent="0.25">
      <c r="A40" s="179"/>
      <c r="B40" s="164" t="s">
        <v>268</v>
      </c>
      <c r="C40" s="162"/>
      <c r="D40" s="163"/>
      <c r="E40" s="162"/>
      <c r="F40" s="163"/>
    </row>
    <row r="41" spans="1:11" x14ac:dyDescent="0.25">
      <c r="A41" s="179"/>
      <c r="B41" s="164" t="s">
        <v>287</v>
      </c>
      <c r="C41" s="162"/>
      <c r="D41" s="163"/>
      <c r="E41" s="162"/>
      <c r="F41" s="163"/>
    </row>
    <row r="42" spans="1:11" x14ac:dyDescent="0.25">
      <c r="A42" s="179"/>
      <c r="B42" s="164" t="s">
        <v>288</v>
      </c>
      <c r="C42" s="162"/>
      <c r="D42" s="163"/>
      <c r="E42" s="162"/>
      <c r="F42" s="163"/>
    </row>
    <row r="43" spans="1:11" x14ac:dyDescent="0.25">
      <c r="A43" s="179"/>
      <c r="B43" s="164" t="s">
        <v>269</v>
      </c>
      <c r="C43" s="162"/>
      <c r="D43" s="163"/>
      <c r="E43" s="162"/>
      <c r="F43" s="163"/>
    </row>
    <row r="44" spans="1:11" x14ac:dyDescent="0.25">
      <c r="A44" s="179"/>
      <c r="B44" s="165" t="s">
        <v>270</v>
      </c>
      <c r="C44" s="162"/>
      <c r="D44" s="166"/>
      <c r="E44" s="162"/>
      <c r="F44" s="166"/>
    </row>
    <row r="45" spans="1:11" x14ac:dyDescent="0.25">
      <c r="A45" s="179"/>
      <c r="B45" s="157" t="s">
        <v>20</v>
      </c>
      <c r="C45" s="162"/>
      <c r="D45" s="163"/>
      <c r="E45" s="162"/>
      <c r="F45" s="163"/>
      <c r="J45" s="178"/>
      <c r="K45" s="178"/>
    </row>
    <row r="46" spans="1:11" x14ac:dyDescent="0.25">
      <c r="A46" s="179"/>
      <c r="B46" s="164" t="s">
        <v>271</v>
      </c>
      <c r="C46" s="162"/>
      <c r="D46" s="163"/>
      <c r="E46" s="162"/>
      <c r="F46" s="163"/>
      <c r="I46" s="178"/>
      <c r="J46" s="178"/>
    </row>
    <row r="47" spans="1:11" x14ac:dyDescent="0.25">
      <c r="A47" s="179"/>
      <c r="B47" s="164" t="s">
        <v>272</v>
      </c>
      <c r="C47" s="162"/>
      <c r="D47" s="163"/>
      <c r="E47" s="162"/>
      <c r="F47" s="163"/>
      <c r="I47" s="178"/>
    </row>
    <row r="48" spans="1:11" x14ac:dyDescent="0.25">
      <c r="A48" s="179"/>
      <c r="B48" s="164" t="s">
        <v>273</v>
      </c>
      <c r="C48" s="162"/>
      <c r="D48" s="163"/>
      <c r="E48" s="162"/>
      <c r="F48" s="163"/>
      <c r="I48" s="178"/>
      <c r="J48" s="178"/>
    </row>
    <row r="49" spans="1:11" x14ac:dyDescent="0.25">
      <c r="A49" s="179"/>
      <c r="B49" s="164" t="s">
        <v>289</v>
      </c>
      <c r="C49" s="162"/>
      <c r="D49" s="163"/>
      <c r="E49" s="162"/>
      <c r="F49" s="163"/>
    </row>
    <row r="50" spans="1:11" x14ac:dyDescent="0.25">
      <c r="A50" s="179"/>
      <c r="B50" s="165" t="s">
        <v>274</v>
      </c>
      <c r="C50" s="162"/>
      <c r="D50" s="166"/>
      <c r="E50" s="162"/>
      <c r="F50" s="166"/>
      <c r="J50" s="178"/>
      <c r="K50" s="178"/>
    </row>
    <row r="51" spans="1:11" x14ac:dyDescent="0.25">
      <c r="A51" s="179"/>
      <c r="B51" s="157" t="s">
        <v>22</v>
      </c>
      <c r="C51" s="162"/>
      <c r="D51" s="163"/>
      <c r="E51" s="162"/>
      <c r="F51" s="163"/>
    </row>
    <row r="52" spans="1:11" x14ac:dyDescent="0.25">
      <c r="A52" s="179"/>
      <c r="B52" s="164" t="s">
        <v>275</v>
      </c>
      <c r="C52" s="162"/>
      <c r="D52" s="163"/>
      <c r="E52" s="162"/>
      <c r="F52" s="163"/>
    </row>
    <row r="53" spans="1:11" x14ac:dyDescent="0.25">
      <c r="A53" s="179"/>
      <c r="B53" s="164" t="s">
        <v>276</v>
      </c>
      <c r="C53" s="162"/>
      <c r="D53" s="163"/>
      <c r="E53" s="162"/>
      <c r="F53" s="163"/>
    </row>
    <row r="54" spans="1:11" x14ac:dyDescent="0.25">
      <c r="A54" s="179"/>
      <c r="B54" s="164" t="s">
        <v>277</v>
      </c>
      <c r="C54" s="162"/>
      <c r="D54" s="163"/>
      <c r="E54" s="162"/>
      <c r="F54" s="163"/>
    </row>
    <row r="55" spans="1:11" x14ac:dyDescent="0.25">
      <c r="A55" s="179"/>
      <c r="B55" s="164" t="s">
        <v>278</v>
      </c>
      <c r="C55" s="162"/>
      <c r="D55" s="163"/>
      <c r="E55" s="162"/>
      <c r="F55" s="163"/>
    </row>
    <row r="56" spans="1:11" x14ac:dyDescent="0.25">
      <c r="A56" s="179"/>
      <c r="B56" s="164" t="s">
        <v>279</v>
      </c>
      <c r="C56" s="162"/>
      <c r="D56" s="163"/>
      <c r="E56" s="162"/>
      <c r="F56" s="163"/>
    </row>
    <row r="57" spans="1:11" x14ac:dyDescent="0.25">
      <c r="A57" s="179"/>
      <c r="B57" s="165" t="s">
        <v>280</v>
      </c>
      <c r="C57" s="162"/>
      <c r="D57" s="166"/>
      <c r="E57" s="162"/>
      <c r="F57" s="166"/>
    </row>
    <row r="58" spans="1:11" x14ac:dyDescent="0.25">
      <c r="A58" s="179"/>
      <c r="B58" s="169" t="s">
        <v>281</v>
      </c>
      <c r="C58" s="162"/>
      <c r="D58" s="170"/>
      <c r="E58" s="162"/>
      <c r="F58" s="170"/>
      <c r="I58" s="180"/>
      <c r="J58" s="180"/>
    </row>
    <row r="59" spans="1:11" x14ac:dyDescent="0.25">
      <c r="A59" s="179"/>
      <c r="B59" s="165" t="s">
        <v>282</v>
      </c>
      <c r="C59" s="162"/>
      <c r="D59" s="166"/>
      <c r="E59" s="162"/>
      <c r="F59" s="166"/>
      <c r="I59" s="178"/>
      <c r="J59" s="178"/>
    </row>
    <row r="60" spans="1:11" x14ac:dyDescent="0.25">
      <c r="A60" s="179"/>
      <c r="B60" s="169"/>
      <c r="C60" s="162"/>
      <c r="D60" s="171"/>
      <c r="E60" s="162"/>
      <c r="F60" s="171"/>
      <c r="I60" s="178"/>
      <c r="J60" s="178"/>
    </row>
    <row r="61" spans="1:11" x14ac:dyDescent="0.25">
      <c r="A61" s="3"/>
      <c r="B61" s="157" t="s">
        <v>97</v>
      </c>
      <c r="C61" s="172"/>
      <c r="D61" s="173"/>
      <c r="E61" s="172"/>
      <c r="F61" s="173"/>
      <c r="I61" s="178"/>
      <c r="J61" s="178"/>
    </row>
    <row r="62" spans="1:11" x14ac:dyDescent="0.25">
      <c r="A62" s="3"/>
      <c r="B62" s="174"/>
      <c r="C62" s="162"/>
      <c r="D62" s="163"/>
      <c r="E62" s="162"/>
      <c r="F62" s="163"/>
      <c r="I62" s="178"/>
      <c r="J62" s="178"/>
    </row>
    <row r="63" spans="1:11" x14ac:dyDescent="0.25">
      <c r="A63" s="3"/>
      <c r="B63" s="175" t="s">
        <v>293</v>
      </c>
      <c r="C63" s="176"/>
      <c r="D63" s="173"/>
      <c r="E63" s="176"/>
      <c r="F63" s="173"/>
    </row>
    <row r="64" spans="1:11" x14ac:dyDescent="0.25">
      <c r="A64" s="3"/>
      <c r="B64" s="181" t="s">
        <v>283</v>
      </c>
      <c r="C64" s="182"/>
      <c r="D64" s="173"/>
      <c r="E64" s="182"/>
      <c r="F64" s="17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9"/>
  <sheetViews>
    <sheetView topLeftCell="A34" zoomScaleNormal="100" workbookViewId="0">
      <selection activeCell="Q19" sqref="Q19"/>
    </sheetView>
  </sheetViews>
  <sheetFormatPr defaultRowHeight="15" x14ac:dyDescent="0.25"/>
  <cols>
    <col min="13" max="13" width="19.140625" customWidth="1"/>
    <col min="14" max="14" width="15.42578125" customWidth="1"/>
    <col min="15" max="15" width="19.28515625" customWidth="1"/>
    <col min="16" max="16" width="23.42578125" customWidth="1"/>
    <col min="17" max="17" width="14.7109375" customWidth="1"/>
    <col min="18" max="18" width="18.140625" customWidth="1"/>
    <col min="19" max="19" width="14.85546875" customWidth="1"/>
  </cols>
  <sheetData>
    <row r="1" spans="1:21" x14ac:dyDescent="0.25">
      <c r="A1" s="13" t="s">
        <v>107</v>
      </c>
      <c r="B1" s="3"/>
      <c r="C1" s="3"/>
      <c r="D1" s="3"/>
      <c r="E1" s="3"/>
      <c r="F1" s="3"/>
      <c r="G1" s="3"/>
      <c r="H1" s="3"/>
      <c r="I1" s="3"/>
      <c r="J1" s="3"/>
      <c r="K1" s="3"/>
      <c r="L1" s="3"/>
      <c r="M1" s="4" t="s">
        <v>164</v>
      </c>
      <c r="N1" s="3"/>
      <c r="O1" s="3"/>
      <c r="P1" s="3"/>
      <c r="Q1" s="3"/>
      <c r="R1" s="3"/>
      <c r="S1" s="3"/>
    </row>
    <row r="2" spans="1:21" x14ac:dyDescent="0.25">
      <c r="A2" s="3"/>
      <c r="B2" s="3"/>
      <c r="C2" s="3"/>
      <c r="D2" s="3"/>
      <c r="E2" s="3"/>
      <c r="F2" s="3"/>
      <c r="G2" s="3"/>
      <c r="H2" s="3"/>
      <c r="I2" s="3"/>
      <c r="J2" s="3"/>
      <c r="K2" s="3"/>
      <c r="L2" s="3"/>
      <c r="M2" s="3"/>
      <c r="N2" s="3"/>
      <c r="O2" s="3"/>
      <c r="P2" s="3"/>
      <c r="Q2" s="3"/>
      <c r="R2" s="3"/>
      <c r="S2" s="3"/>
    </row>
    <row r="3" spans="1:21" x14ac:dyDescent="0.25">
      <c r="B3" s="3"/>
      <c r="C3" s="3"/>
      <c r="D3" s="3"/>
      <c r="E3" s="3"/>
      <c r="F3" s="3"/>
      <c r="G3" s="3"/>
      <c r="H3" s="3"/>
      <c r="I3" s="3"/>
      <c r="J3" s="3"/>
      <c r="K3" s="3"/>
      <c r="L3" s="3"/>
      <c r="M3" s="3"/>
      <c r="N3" s="3"/>
      <c r="O3" s="3"/>
      <c r="P3" s="3"/>
      <c r="Q3" s="3"/>
      <c r="R3" s="3"/>
      <c r="S3" s="3"/>
    </row>
    <row r="4" spans="1:21" x14ac:dyDescent="0.25">
      <c r="A4" s="3"/>
      <c r="B4" s="3"/>
      <c r="C4" s="3"/>
      <c r="D4" s="3"/>
      <c r="E4" s="3"/>
      <c r="F4" s="3"/>
      <c r="G4" s="3"/>
      <c r="H4" s="3"/>
      <c r="I4" s="3"/>
      <c r="J4" s="3"/>
      <c r="K4" s="3"/>
      <c r="L4" s="3"/>
      <c r="M4" s="3"/>
      <c r="N4" s="3"/>
      <c r="O4" s="3"/>
      <c r="P4" s="3"/>
      <c r="Q4" s="3"/>
      <c r="R4" s="3"/>
      <c r="S4" s="3"/>
    </row>
    <row r="5" spans="1:21" ht="15.75" thickBot="1" x14ac:dyDescent="0.3">
      <c r="A5" s="3"/>
      <c r="B5" s="3"/>
      <c r="C5" s="3"/>
      <c r="D5" s="3"/>
      <c r="E5" s="3"/>
      <c r="F5" s="3"/>
      <c r="G5" s="3"/>
      <c r="H5" s="3"/>
      <c r="I5" s="3"/>
      <c r="J5" s="3"/>
      <c r="K5" s="3"/>
      <c r="L5" s="3"/>
      <c r="M5" s="3"/>
      <c r="N5" s="3"/>
      <c r="O5" s="3"/>
      <c r="P5" s="3"/>
      <c r="Q5" s="3"/>
      <c r="R5" s="3"/>
      <c r="S5" s="3"/>
    </row>
    <row r="6" spans="1:21" ht="135.75" thickBot="1" x14ac:dyDescent="0.3">
      <c r="A6" s="3"/>
      <c r="C6" s="3"/>
      <c r="D6" s="3"/>
      <c r="E6" s="3"/>
      <c r="F6" s="3"/>
      <c r="G6" s="3"/>
      <c r="H6" s="3"/>
      <c r="I6" s="3"/>
      <c r="J6" s="3"/>
      <c r="K6" s="3"/>
      <c r="L6" s="3"/>
      <c r="M6" s="14" t="s">
        <v>149</v>
      </c>
      <c r="N6" s="15" t="s">
        <v>150</v>
      </c>
      <c r="O6" s="15" t="s">
        <v>151</v>
      </c>
      <c r="P6" s="15" t="s">
        <v>172</v>
      </c>
      <c r="Q6" s="15" t="s">
        <v>152</v>
      </c>
      <c r="R6" s="15" t="s">
        <v>153</v>
      </c>
      <c r="S6" s="15" t="s">
        <v>154</v>
      </c>
    </row>
    <row r="7" spans="1:21" ht="15.75" thickBot="1" x14ac:dyDescent="0.3">
      <c r="A7" s="3"/>
      <c r="B7" s="3"/>
      <c r="C7" s="3"/>
      <c r="D7" s="3"/>
      <c r="E7" s="3"/>
      <c r="F7" s="3"/>
      <c r="G7" s="3"/>
      <c r="H7" s="3"/>
      <c r="I7" s="3"/>
      <c r="J7" s="3"/>
      <c r="K7" s="3"/>
      <c r="L7" s="3"/>
      <c r="M7" s="16">
        <v>1</v>
      </c>
      <c r="N7" s="17" t="s">
        <v>7</v>
      </c>
      <c r="O7" s="17" t="s">
        <v>155</v>
      </c>
      <c r="P7" s="17" t="s">
        <v>3</v>
      </c>
      <c r="Q7" s="17" t="s">
        <v>155</v>
      </c>
      <c r="R7" s="17" t="s">
        <v>155</v>
      </c>
      <c r="S7" s="23">
        <v>1</v>
      </c>
      <c r="T7" s="22"/>
      <c r="U7" s="22"/>
    </row>
    <row r="8" spans="1:21" ht="15.75" thickBot="1" x14ac:dyDescent="0.3">
      <c r="A8" s="3"/>
      <c r="B8" s="3"/>
      <c r="C8" s="3"/>
      <c r="D8" s="3"/>
      <c r="E8" s="3"/>
      <c r="F8" s="3"/>
      <c r="G8" s="3"/>
      <c r="H8" s="3"/>
      <c r="I8" s="3"/>
      <c r="J8" s="3"/>
      <c r="K8" s="3"/>
      <c r="L8" s="3"/>
      <c r="M8" s="16">
        <v>2</v>
      </c>
      <c r="N8" s="17" t="s">
        <v>7</v>
      </c>
      <c r="O8" s="17" t="s">
        <v>155</v>
      </c>
      <c r="P8" s="17" t="s">
        <v>6</v>
      </c>
      <c r="Q8" s="17" t="s">
        <v>155</v>
      </c>
      <c r="R8" s="17" t="s">
        <v>155</v>
      </c>
      <c r="S8" s="23">
        <v>0.5</v>
      </c>
      <c r="T8" s="22"/>
      <c r="U8" s="22"/>
    </row>
    <row r="9" spans="1:21" ht="15.75" thickBot="1" x14ac:dyDescent="0.3">
      <c r="A9" s="3"/>
      <c r="B9" s="3"/>
      <c r="C9" s="3"/>
      <c r="D9" s="3"/>
      <c r="E9" s="3"/>
      <c r="F9" s="3"/>
      <c r="G9" s="3"/>
      <c r="H9" s="3"/>
      <c r="I9" s="3"/>
      <c r="J9" s="3"/>
      <c r="K9" s="3"/>
      <c r="L9" s="3"/>
      <c r="M9" s="16">
        <v>3</v>
      </c>
      <c r="N9" s="17" t="s">
        <v>6</v>
      </c>
      <c r="O9" s="17" t="s">
        <v>7</v>
      </c>
      <c r="P9" s="17" t="s">
        <v>155</v>
      </c>
      <c r="Q9" s="17" t="s">
        <v>7</v>
      </c>
      <c r="R9" s="17" t="s">
        <v>7</v>
      </c>
      <c r="S9" s="23">
        <f>R19/(R21+R20+R19)*R22</f>
        <v>0.22320150608486092</v>
      </c>
      <c r="T9" s="22"/>
      <c r="U9" s="22"/>
    </row>
    <row r="10" spans="1:21" ht="15.75" thickBot="1" x14ac:dyDescent="0.3">
      <c r="A10" s="3"/>
      <c r="B10" s="3"/>
      <c r="C10" s="3"/>
      <c r="D10" s="3"/>
      <c r="E10" s="3"/>
      <c r="F10" s="3"/>
      <c r="G10" s="3"/>
      <c r="H10" s="3"/>
      <c r="I10" s="3"/>
      <c r="J10" s="3"/>
      <c r="K10" s="3"/>
      <c r="L10" s="3"/>
      <c r="M10" s="16">
        <v>4</v>
      </c>
      <c r="N10" s="17" t="s">
        <v>6</v>
      </c>
      <c r="O10" s="17" t="s">
        <v>7</v>
      </c>
      <c r="P10" s="17" t="s">
        <v>155</v>
      </c>
      <c r="Q10" s="17" t="s">
        <v>7</v>
      </c>
      <c r="R10" s="17" t="s">
        <v>6</v>
      </c>
      <c r="S10" s="23">
        <f>R19/(R20+R19)*R22</f>
        <v>0.38809077769865802</v>
      </c>
      <c r="T10" s="22"/>
      <c r="U10" s="22"/>
    </row>
    <row r="11" spans="1:21" ht="15.75" thickBot="1" x14ac:dyDescent="0.3">
      <c r="A11" s="3"/>
      <c r="B11" s="3"/>
      <c r="C11" s="3"/>
      <c r="D11" s="3"/>
      <c r="E11" s="3"/>
      <c r="F11" s="3"/>
      <c r="G11" s="3"/>
      <c r="H11" s="3"/>
      <c r="I11" s="3"/>
      <c r="J11" s="3"/>
      <c r="K11" s="3"/>
      <c r="L11" s="3"/>
      <c r="M11" s="16">
        <v>5</v>
      </c>
      <c r="N11" s="17" t="s">
        <v>6</v>
      </c>
      <c r="O11" s="17" t="s">
        <v>7</v>
      </c>
      <c r="P11" s="17" t="s">
        <v>155</v>
      </c>
      <c r="Q11" s="17" t="s">
        <v>6</v>
      </c>
      <c r="R11" s="17" t="s">
        <v>7</v>
      </c>
      <c r="S11" s="23">
        <f>R19/(R21+R20+R19)</f>
        <v>0.2450017971329678</v>
      </c>
      <c r="T11" s="22"/>
      <c r="U11" s="22"/>
    </row>
    <row r="12" spans="1:21" ht="15.75" thickBot="1" x14ac:dyDescent="0.3">
      <c r="A12" s="3"/>
      <c r="B12" s="3"/>
      <c r="C12" s="3"/>
      <c r="D12" s="3"/>
      <c r="E12" s="3"/>
      <c r="F12" s="3"/>
      <c r="G12" s="3"/>
      <c r="H12" s="3"/>
      <c r="I12" s="3"/>
      <c r="J12" s="3"/>
      <c r="K12" s="3"/>
      <c r="L12" s="3"/>
      <c r="M12" s="16">
        <v>6</v>
      </c>
      <c r="N12" s="17" t="s">
        <v>6</v>
      </c>
      <c r="O12" s="17" t="s">
        <v>7</v>
      </c>
      <c r="P12" s="17" t="s">
        <v>155</v>
      </c>
      <c r="Q12" s="17" t="s">
        <v>6</v>
      </c>
      <c r="R12" s="17" t="s">
        <v>6</v>
      </c>
      <c r="S12" s="23">
        <f>R19/(R20+R19)</f>
        <v>0.425995951616706</v>
      </c>
      <c r="T12" s="22"/>
      <c r="U12" s="22"/>
    </row>
    <row r="13" spans="1:21" ht="15.75" thickBot="1" x14ac:dyDescent="0.3">
      <c r="A13" s="3"/>
      <c r="B13" s="3"/>
      <c r="C13" s="3"/>
      <c r="D13" s="3"/>
      <c r="E13" s="3"/>
      <c r="F13" s="3"/>
      <c r="G13" s="3"/>
      <c r="H13" s="3"/>
      <c r="I13" s="3"/>
      <c r="J13" s="3"/>
      <c r="K13" s="3"/>
      <c r="L13" s="3"/>
      <c r="M13" s="16">
        <v>7</v>
      </c>
      <c r="N13" s="17" t="s">
        <v>6</v>
      </c>
      <c r="O13" s="17" t="s">
        <v>6</v>
      </c>
      <c r="P13" s="17" t="s">
        <v>155</v>
      </c>
      <c r="Q13" s="17" t="s">
        <v>7</v>
      </c>
      <c r="R13" s="17" t="s">
        <v>7</v>
      </c>
      <c r="S13" s="23">
        <f>R23*(R19/(R19+R20+R21)*R22)</f>
        <v>0.11160075304243046</v>
      </c>
      <c r="T13" s="22"/>
      <c r="U13" s="22"/>
    </row>
    <row r="14" spans="1:21" ht="15.75" thickBot="1" x14ac:dyDescent="0.3">
      <c r="A14" s="3"/>
      <c r="B14" s="3"/>
      <c r="C14" s="3"/>
      <c r="D14" s="3"/>
      <c r="E14" s="3"/>
      <c r="F14" s="3"/>
      <c r="G14" s="3"/>
      <c r="H14" s="3"/>
      <c r="I14" s="3"/>
      <c r="J14" s="3"/>
      <c r="K14" s="3"/>
      <c r="L14" s="3"/>
      <c r="M14" s="16">
        <v>8</v>
      </c>
      <c r="N14" s="17" t="s">
        <v>6</v>
      </c>
      <c r="O14" s="17" t="s">
        <v>6</v>
      </c>
      <c r="P14" s="17" t="s">
        <v>155</v>
      </c>
      <c r="Q14" s="17" t="s">
        <v>7</v>
      </c>
      <c r="R14" s="17" t="s">
        <v>6</v>
      </c>
      <c r="S14" s="23">
        <f>R23*(R19/(R19+R20)*R22)</f>
        <v>0.19404538884932901</v>
      </c>
      <c r="T14" s="22"/>
      <c r="U14" s="22"/>
    </row>
    <row r="15" spans="1:21" ht="15.75" thickBot="1" x14ac:dyDescent="0.3">
      <c r="A15" s="3"/>
      <c r="B15" s="3"/>
      <c r="C15" s="3"/>
      <c r="D15" s="3"/>
      <c r="E15" s="3"/>
      <c r="F15" s="3"/>
      <c r="G15" s="3"/>
      <c r="H15" s="3"/>
      <c r="I15" s="3"/>
      <c r="J15" s="3"/>
      <c r="K15" s="3"/>
      <c r="L15" s="3"/>
      <c r="M15" s="16">
        <v>9</v>
      </c>
      <c r="N15" s="17" t="s">
        <v>6</v>
      </c>
      <c r="O15" s="17" t="s">
        <v>6</v>
      </c>
      <c r="P15" s="17" t="s">
        <v>155</v>
      </c>
      <c r="Q15" s="17" t="s">
        <v>6</v>
      </c>
      <c r="R15" s="17" t="s">
        <v>7</v>
      </c>
      <c r="S15" s="23">
        <f>R23*(R19/(R19+R20+R21))</f>
        <v>0.1225008985664839</v>
      </c>
      <c r="T15" s="22"/>
      <c r="U15" s="22"/>
    </row>
    <row r="16" spans="1:21" ht="15.75" thickBot="1" x14ac:dyDescent="0.3">
      <c r="A16" s="3"/>
      <c r="B16" s="3"/>
      <c r="C16" s="3"/>
      <c r="D16" s="3"/>
      <c r="E16" s="3"/>
      <c r="F16" s="3"/>
      <c r="G16" s="3"/>
      <c r="H16" s="3"/>
      <c r="I16" s="3"/>
      <c r="J16" s="3"/>
      <c r="K16" s="3"/>
      <c r="L16" s="3"/>
      <c r="M16" s="16">
        <v>10</v>
      </c>
      <c r="N16" s="17" t="s">
        <v>6</v>
      </c>
      <c r="O16" s="17" t="s">
        <v>6</v>
      </c>
      <c r="P16" s="17" t="s">
        <v>155</v>
      </c>
      <c r="Q16" s="17" t="s">
        <v>6</v>
      </c>
      <c r="R16" s="17" t="s">
        <v>6</v>
      </c>
      <c r="S16" s="23">
        <f>R23*(R19/(R19+R20))</f>
        <v>0.212997975808353</v>
      </c>
      <c r="T16" s="22"/>
      <c r="U16" s="22"/>
    </row>
    <row r="17" spans="1:21" x14ac:dyDescent="0.25">
      <c r="A17" s="3"/>
      <c r="B17" s="3"/>
      <c r="C17" s="3"/>
      <c r="D17" s="3"/>
      <c r="E17" s="3"/>
      <c r="F17" s="3"/>
      <c r="G17" s="3"/>
      <c r="H17" s="3"/>
      <c r="I17" s="3"/>
      <c r="J17" s="3"/>
      <c r="K17" s="3"/>
      <c r="L17" s="3"/>
      <c r="M17" s="3"/>
      <c r="N17" s="3"/>
      <c r="O17" s="3"/>
      <c r="P17" s="3"/>
      <c r="Q17" s="3"/>
      <c r="R17" s="3"/>
      <c r="S17" s="3"/>
      <c r="T17" s="22"/>
      <c r="U17" s="22"/>
    </row>
    <row r="18" spans="1:21" x14ac:dyDescent="0.25">
      <c r="A18" s="3"/>
      <c r="B18" s="3"/>
      <c r="C18" s="3"/>
      <c r="D18" s="3"/>
      <c r="E18" s="3"/>
      <c r="F18" s="3"/>
      <c r="G18" s="3"/>
      <c r="H18" s="3"/>
      <c r="I18" s="3"/>
      <c r="J18" s="3"/>
      <c r="K18" s="3"/>
      <c r="L18" s="3"/>
      <c r="M18" s="4" t="s">
        <v>156</v>
      </c>
      <c r="N18" s="3"/>
      <c r="O18" s="3"/>
      <c r="P18" t="s">
        <v>97</v>
      </c>
      <c r="Q18" t="s">
        <v>157</v>
      </c>
      <c r="R18" t="s">
        <v>158</v>
      </c>
      <c r="S18" s="3"/>
      <c r="T18" s="12"/>
      <c r="U18" s="12"/>
    </row>
    <row r="19" spans="1:21" x14ac:dyDescent="0.25">
      <c r="A19" s="3"/>
      <c r="B19" s="3"/>
      <c r="C19" s="3"/>
      <c r="D19" s="3"/>
      <c r="E19" s="3"/>
      <c r="F19" s="3"/>
      <c r="G19" s="3"/>
      <c r="H19" s="3"/>
      <c r="I19" s="3"/>
      <c r="J19" s="3"/>
      <c r="K19" s="3"/>
      <c r="L19" s="3"/>
      <c r="M19" s="3" t="s">
        <v>159</v>
      </c>
      <c r="N19" s="3"/>
      <c r="O19" s="3"/>
      <c r="P19" s="18">
        <f>627569</f>
        <v>627569</v>
      </c>
      <c r="Q19" s="19">
        <v>0.3</v>
      </c>
      <c r="R19" s="18">
        <v>188270.69999999998</v>
      </c>
      <c r="S19" s="3"/>
      <c r="T19" s="12"/>
      <c r="U19" s="12"/>
    </row>
    <row r="20" spans="1:21" x14ac:dyDescent="0.25">
      <c r="A20" s="3"/>
      <c r="B20" s="3"/>
      <c r="C20" s="3"/>
      <c r="D20" s="3"/>
      <c r="E20" s="3"/>
      <c r="F20" s="3"/>
      <c r="G20" s="3"/>
      <c r="H20" s="3"/>
      <c r="I20" s="3"/>
      <c r="J20" s="3"/>
      <c r="K20" s="3"/>
      <c r="L20" s="3"/>
      <c r="M20" s="3" t="s">
        <v>160</v>
      </c>
      <c r="N20" s="3"/>
      <c r="O20" s="3"/>
      <c r="P20" s="18">
        <v>507367</v>
      </c>
      <c r="Q20" s="19">
        <v>0.5</v>
      </c>
      <c r="R20" s="18">
        <v>253683.5</v>
      </c>
      <c r="S20" s="3"/>
    </row>
    <row r="21" spans="1:21" x14ac:dyDescent="0.25">
      <c r="A21" s="3"/>
      <c r="B21" s="3"/>
      <c r="C21" s="3"/>
      <c r="D21" s="3"/>
      <c r="E21" s="3"/>
      <c r="F21" s="3"/>
      <c r="G21" s="3"/>
      <c r="H21" s="3"/>
      <c r="I21" s="3"/>
      <c r="J21" s="3"/>
      <c r="K21" s="3"/>
      <c r="L21" s="3"/>
      <c r="M21" s="3" t="s">
        <v>161</v>
      </c>
      <c r="N21" s="3"/>
      <c r="O21" s="3"/>
      <c r="P21" s="18">
        <v>652984</v>
      </c>
      <c r="Q21" s="19">
        <v>0.5</v>
      </c>
      <c r="R21" s="18">
        <v>326492</v>
      </c>
      <c r="S21" s="3"/>
    </row>
    <row r="22" spans="1:21" x14ac:dyDescent="0.25">
      <c r="A22" s="3"/>
      <c r="B22" s="3"/>
      <c r="C22" s="3"/>
      <c r="D22" s="3"/>
      <c r="E22" s="3"/>
      <c r="F22" s="3"/>
      <c r="G22" s="3"/>
      <c r="H22" s="3"/>
      <c r="I22" s="3"/>
      <c r="J22" s="3"/>
      <c r="K22" s="3"/>
      <c r="L22" s="3"/>
      <c r="M22" s="3" t="s">
        <v>162</v>
      </c>
      <c r="N22" s="3"/>
      <c r="O22" s="3"/>
      <c r="P22" s="3"/>
      <c r="Q22" s="3"/>
      <c r="R22" s="20">
        <v>0.91101987290209385</v>
      </c>
      <c r="S22" s="3"/>
    </row>
    <row r="23" spans="1:21" x14ac:dyDescent="0.25">
      <c r="A23" s="3"/>
      <c r="B23" s="3"/>
      <c r="C23" s="3"/>
      <c r="D23" s="3"/>
      <c r="E23" s="3"/>
      <c r="F23" s="3"/>
      <c r="G23" s="3"/>
      <c r="H23" s="3"/>
      <c r="I23" s="3"/>
      <c r="J23" s="3"/>
      <c r="K23" s="3"/>
      <c r="L23" s="3"/>
      <c r="M23" s="3" t="s">
        <v>163</v>
      </c>
      <c r="N23" s="3"/>
      <c r="O23" s="3"/>
      <c r="P23" s="3"/>
      <c r="Q23" s="3"/>
      <c r="R23" s="21">
        <v>0.5</v>
      </c>
      <c r="S23" s="3"/>
    </row>
    <row r="24" spans="1:21" x14ac:dyDescent="0.25">
      <c r="A24" s="3"/>
      <c r="B24" s="3"/>
      <c r="C24" s="3"/>
      <c r="D24" s="3"/>
      <c r="E24" s="3"/>
      <c r="F24" s="3"/>
      <c r="G24" s="3"/>
      <c r="H24" s="3"/>
      <c r="I24" s="3"/>
      <c r="J24" s="3"/>
      <c r="K24" s="3"/>
      <c r="L24" s="3"/>
      <c r="M24" s="3"/>
      <c r="N24" s="3"/>
      <c r="O24" s="3"/>
      <c r="P24" s="3"/>
      <c r="Q24" s="3"/>
      <c r="R24" s="3"/>
      <c r="S24" s="3"/>
    </row>
    <row r="25" spans="1:21" x14ac:dyDescent="0.25">
      <c r="A25" s="3"/>
      <c r="B25" s="3"/>
      <c r="C25" s="3"/>
      <c r="D25" s="3"/>
      <c r="E25" s="3"/>
      <c r="F25" s="3"/>
      <c r="G25" s="3"/>
      <c r="H25" s="3"/>
      <c r="I25" s="3"/>
      <c r="J25" s="3"/>
      <c r="K25" s="3"/>
      <c r="L25" s="3"/>
      <c r="M25" s="3"/>
      <c r="N25" s="3"/>
      <c r="O25" s="3"/>
      <c r="P25" s="3"/>
      <c r="Q25" s="3"/>
      <c r="R25" s="3"/>
      <c r="S25" s="3"/>
    </row>
    <row r="26" spans="1:21" x14ac:dyDescent="0.25">
      <c r="A26" s="3"/>
      <c r="B26" s="3"/>
      <c r="C26" s="3"/>
      <c r="D26" s="3"/>
      <c r="E26" s="3"/>
      <c r="F26" s="3"/>
      <c r="G26" s="3"/>
      <c r="H26" s="3"/>
      <c r="I26" s="3"/>
      <c r="J26" s="3"/>
      <c r="K26" s="3"/>
      <c r="L26" s="3"/>
      <c r="M26" s="3"/>
      <c r="N26" s="3"/>
      <c r="O26" s="3"/>
      <c r="P26" s="3"/>
      <c r="Q26" s="3"/>
      <c r="R26" s="3"/>
      <c r="S26" s="3"/>
    </row>
    <row r="27" spans="1:21" x14ac:dyDescent="0.25">
      <c r="A27" s="3"/>
      <c r="B27" s="3"/>
      <c r="C27" s="3"/>
      <c r="D27" s="3"/>
      <c r="E27" s="3"/>
      <c r="F27" s="3"/>
      <c r="G27" s="3"/>
      <c r="H27" s="3"/>
      <c r="I27" s="3"/>
      <c r="J27" s="3"/>
      <c r="K27" s="3"/>
      <c r="L27" s="3"/>
      <c r="M27" s="3"/>
      <c r="N27" s="3"/>
      <c r="O27" s="3"/>
      <c r="P27" s="3"/>
      <c r="Q27" s="3"/>
      <c r="R27" s="3"/>
      <c r="S27" s="3"/>
    </row>
    <row r="28" spans="1:21" x14ac:dyDescent="0.25">
      <c r="A28" s="3"/>
      <c r="B28" s="3"/>
      <c r="C28" s="3"/>
      <c r="D28" s="3"/>
      <c r="E28" s="3"/>
      <c r="F28" s="3"/>
      <c r="G28" s="3"/>
      <c r="H28" s="3"/>
      <c r="I28" s="3"/>
      <c r="J28" s="3"/>
      <c r="K28" s="3"/>
      <c r="L28" s="3"/>
      <c r="M28" s="3"/>
      <c r="N28" s="3"/>
      <c r="O28" s="3"/>
      <c r="P28" s="3"/>
      <c r="Q28" s="3"/>
      <c r="R28" s="3"/>
      <c r="S28" s="3"/>
    </row>
    <row r="29" spans="1:21" x14ac:dyDescent="0.25">
      <c r="A29" s="3"/>
      <c r="B29" s="3"/>
      <c r="C29" s="3"/>
      <c r="D29" s="3"/>
      <c r="E29" s="3"/>
      <c r="F29" s="3"/>
      <c r="G29" s="3"/>
      <c r="H29" s="3"/>
      <c r="I29" s="3"/>
      <c r="J29" s="3"/>
      <c r="K29" s="3"/>
      <c r="L29" s="3"/>
      <c r="M29" s="3"/>
      <c r="N29" s="3"/>
      <c r="O29" s="3"/>
      <c r="P29" s="3"/>
      <c r="Q29" s="3"/>
      <c r="R29" s="3"/>
      <c r="S29" s="3"/>
    </row>
    <row r="30" spans="1:21" x14ac:dyDescent="0.25">
      <c r="A30" s="3"/>
      <c r="B30" s="3"/>
      <c r="C30" s="3"/>
      <c r="D30" s="3"/>
      <c r="E30" s="3"/>
      <c r="F30" s="3"/>
      <c r="G30" s="3"/>
      <c r="H30" s="3"/>
      <c r="I30" s="3"/>
      <c r="J30" s="3"/>
      <c r="K30" s="3"/>
      <c r="L30" s="3"/>
      <c r="M30" s="3"/>
      <c r="N30" s="3"/>
      <c r="O30" s="3"/>
      <c r="P30" s="3"/>
      <c r="Q30" s="3"/>
      <c r="R30" s="3"/>
      <c r="S30" s="3"/>
    </row>
    <row r="31" spans="1:21" x14ac:dyDescent="0.25">
      <c r="A31" s="3"/>
      <c r="B31" s="3"/>
      <c r="C31" s="3"/>
      <c r="D31" s="3"/>
      <c r="E31" s="3"/>
      <c r="F31" s="3"/>
      <c r="G31" s="3"/>
      <c r="H31" s="3"/>
      <c r="I31" s="3"/>
      <c r="J31" s="3"/>
      <c r="K31" s="3"/>
      <c r="L31" s="3"/>
      <c r="M31" s="3"/>
      <c r="N31" s="3"/>
      <c r="O31" s="3"/>
      <c r="P31" s="3"/>
      <c r="Q31" s="3"/>
      <c r="R31" s="3"/>
      <c r="S31" s="3"/>
    </row>
    <row r="32" spans="1:21" x14ac:dyDescent="0.25">
      <c r="A32" s="3"/>
      <c r="B32" s="3"/>
      <c r="C32" s="3"/>
      <c r="D32" s="3"/>
      <c r="E32" s="3"/>
      <c r="F32" s="3"/>
      <c r="G32" s="3"/>
      <c r="H32" s="3"/>
      <c r="I32" s="3"/>
      <c r="J32" s="3"/>
      <c r="K32" s="3"/>
      <c r="L32" s="3"/>
      <c r="M32" s="3"/>
      <c r="N32" s="3"/>
      <c r="O32" s="3"/>
      <c r="P32" s="3"/>
      <c r="Q32" s="3"/>
      <c r="R32" s="3"/>
      <c r="S32" s="3"/>
    </row>
    <row r="33" spans="1:19" x14ac:dyDescent="0.25">
      <c r="A33" s="3"/>
      <c r="B33" s="3"/>
      <c r="C33" s="3"/>
      <c r="D33" s="3"/>
      <c r="E33" s="3"/>
      <c r="F33" s="3"/>
      <c r="G33" s="3"/>
      <c r="H33" s="3"/>
      <c r="I33" s="3"/>
      <c r="J33" s="3"/>
      <c r="K33" s="3"/>
      <c r="L33" s="3"/>
      <c r="M33" s="3"/>
      <c r="N33" s="3"/>
      <c r="O33" s="3"/>
      <c r="P33" s="3"/>
      <c r="Q33" s="3"/>
      <c r="R33" s="3"/>
      <c r="S33" s="3"/>
    </row>
    <row r="34" spans="1:19" x14ac:dyDescent="0.25">
      <c r="A34" s="3"/>
      <c r="B34" s="3"/>
      <c r="C34" s="3"/>
      <c r="D34" s="3"/>
      <c r="E34" s="3"/>
      <c r="F34" s="3"/>
      <c r="G34" s="3"/>
      <c r="H34" s="3"/>
      <c r="I34" s="3"/>
      <c r="J34" s="3"/>
      <c r="K34" s="3"/>
      <c r="L34" s="3"/>
      <c r="M34" s="3"/>
      <c r="N34" s="3"/>
      <c r="O34" s="3"/>
      <c r="P34" s="3"/>
      <c r="Q34" s="3"/>
      <c r="R34" s="3"/>
      <c r="S34" s="3"/>
    </row>
    <row r="35" spans="1:19" x14ac:dyDescent="0.25">
      <c r="A35" s="3"/>
      <c r="B35" s="3"/>
      <c r="C35" s="3"/>
      <c r="D35" s="3"/>
      <c r="E35" s="3"/>
      <c r="F35" s="3"/>
      <c r="G35" s="3"/>
      <c r="H35" s="3"/>
      <c r="I35" s="3"/>
      <c r="J35" s="3"/>
      <c r="K35" s="3"/>
      <c r="L35" s="3"/>
      <c r="M35" s="3"/>
      <c r="N35" s="3"/>
      <c r="O35" s="3"/>
      <c r="P35" s="3"/>
      <c r="Q35" s="3"/>
      <c r="R35" s="3"/>
      <c r="S35" s="3"/>
    </row>
    <row r="36" spans="1:19" x14ac:dyDescent="0.25">
      <c r="A36" s="3"/>
      <c r="B36" s="3"/>
      <c r="C36" s="3"/>
      <c r="D36" s="3"/>
      <c r="E36" s="3"/>
      <c r="F36" s="3"/>
      <c r="G36" s="3"/>
      <c r="H36" s="3"/>
      <c r="I36" s="3"/>
      <c r="J36" s="3"/>
      <c r="K36" s="3"/>
      <c r="L36" s="3"/>
      <c r="M36" s="3"/>
      <c r="N36" s="3"/>
      <c r="O36" s="3"/>
      <c r="P36" s="3"/>
      <c r="Q36" s="3"/>
      <c r="R36" s="3"/>
      <c r="S36" s="3"/>
    </row>
    <row r="37" spans="1:19" x14ac:dyDescent="0.25">
      <c r="A37" s="3"/>
      <c r="B37" s="3"/>
      <c r="C37" s="3"/>
      <c r="D37" s="3"/>
      <c r="E37" s="3"/>
      <c r="F37" s="3"/>
      <c r="G37" s="3"/>
      <c r="H37" s="3"/>
      <c r="I37" s="3"/>
      <c r="J37" s="3"/>
      <c r="K37" s="3"/>
      <c r="L37" s="3"/>
      <c r="M37" s="3"/>
      <c r="N37" s="3"/>
      <c r="O37" s="3"/>
      <c r="P37" s="3"/>
      <c r="Q37" s="3"/>
      <c r="R37" s="3"/>
      <c r="S37" s="3"/>
    </row>
    <row r="38" spans="1:19" x14ac:dyDescent="0.25">
      <c r="A38" s="3"/>
      <c r="B38" s="3"/>
      <c r="C38" s="3"/>
      <c r="D38" s="3"/>
      <c r="E38" s="3"/>
      <c r="F38" s="3"/>
      <c r="G38" s="3"/>
      <c r="H38" s="3"/>
      <c r="I38" s="3"/>
      <c r="J38" s="3"/>
      <c r="K38" s="3"/>
      <c r="L38" s="3"/>
      <c r="M38" s="3"/>
      <c r="N38" s="3"/>
      <c r="O38" s="3"/>
      <c r="P38" s="3"/>
      <c r="Q38" s="3"/>
      <c r="R38" s="3"/>
      <c r="S38" s="3"/>
    </row>
    <row r="39" spans="1:19" x14ac:dyDescent="0.25">
      <c r="A39" s="3"/>
      <c r="B39" s="3"/>
      <c r="C39" s="3"/>
      <c r="D39" s="3"/>
      <c r="E39" s="3"/>
      <c r="F39" s="3"/>
      <c r="G39" s="3"/>
      <c r="H39" s="3"/>
      <c r="I39" s="3"/>
      <c r="J39" s="3"/>
      <c r="K39" s="3"/>
      <c r="L39" s="3"/>
      <c r="M39" s="3"/>
      <c r="N39" s="3"/>
      <c r="O39" s="3"/>
      <c r="P39" s="3"/>
      <c r="Q39" s="3"/>
      <c r="R39" s="3"/>
      <c r="S39" s="3"/>
    </row>
    <row r="40" spans="1:19" x14ac:dyDescent="0.25">
      <c r="A40" s="3"/>
      <c r="B40" s="3"/>
      <c r="C40" s="3"/>
      <c r="D40" s="3"/>
      <c r="E40" s="3"/>
      <c r="F40" s="3"/>
      <c r="G40" s="3"/>
      <c r="H40" s="3"/>
      <c r="I40" s="3"/>
      <c r="J40" s="3"/>
      <c r="K40" s="3"/>
      <c r="L40" s="3"/>
      <c r="M40" s="3"/>
      <c r="N40" s="3"/>
      <c r="O40" s="3"/>
      <c r="P40" s="3"/>
      <c r="Q40" s="3"/>
      <c r="R40" s="3"/>
      <c r="S40" s="3"/>
    </row>
    <row r="41" spans="1:19" x14ac:dyDescent="0.25">
      <c r="A41" s="3"/>
      <c r="B41" s="3"/>
      <c r="C41" s="3"/>
      <c r="D41" s="3"/>
      <c r="E41" s="3"/>
      <c r="F41" s="3"/>
      <c r="G41" s="3"/>
      <c r="H41" s="3"/>
      <c r="I41" s="3"/>
      <c r="J41" s="3"/>
      <c r="K41" s="3"/>
      <c r="L41" s="3"/>
      <c r="M41" s="3"/>
      <c r="N41" s="3"/>
      <c r="O41" s="3"/>
      <c r="P41" s="3"/>
      <c r="Q41" s="3"/>
      <c r="R41" s="3"/>
      <c r="S41" s="3"/>
    </row>
    <row r="42" spans="1:19" x14ac:dyDescent="0.25">
      <c r="A42" s="3"/>
      <c r="B42" s="3"/>
      <c r="C42" s="3"/>
      <c r="D42" s="3"/>
      <c r="E42" s="3"/>
      <c r="F42" s="3"/>
      <c r="G42" s="3"/>
      <c r="H42" s="3"/>
      <c r="I42" s="3"/>
      <c r="J42" s="3"/>
      <c r="K42" s="3"/>
      <c r="L42" s="3"/>
      <c r="M42" s="3"/>
      <c r="N42" s="3"/>
      <c r="O42" s="3"/>
      <c r="P42" s="3"/>
      <c r="Q42" s="3"/>
      <c r="R42" s="3"/>
      <c r="S42" s="3"/>
    </row>
    <row r="43" spans="1:19" x14ac:dyDescent="0.25">
      <c r="A43" s="3"/>
      <c r="B43" s="3"/>
      <c r="C43" s="3"/>
      <c r="D43" s="3"/>
      <c r="E43" s="3"/>
      <c r="F43" s="3"/>
      <c r="G43" s="3"/>
      <c r="H43" s="3"/>
      <c r="I43" s="3"/>
      <c r="J43" s="3"/>
      <c r="K43" s="3"/>
      <c r="L43" s="3"/>
      <c r="M43" s="3"/>
      <c r="N43" s="3"/>
      <c r="O43" s="3"/>
      <c r="P43" s="3"/>
      <c r="Q43" s="3"/>
      <c r="R43" s="3"/>
      <c r="S43" s="3"/>
    </row>
    <row r="44" spans="1:19" x14ac:dyDescent="0.25">
      <c r="A44" s="3"/>
      <c r="B44" s="3"/>
      <c r="C44" s="3"/>
      <c r="D44" s="3"/>
      <c r="E44" s="3"/>
      <c r="F44" s="3"/>
      <c r="G44" s="3"/>
      <c r="H44" s="3"/>
      <c r="I44" s="3"/>
      <c r="J44" s="3"/>
      <c r="K44" s="3"/>
      <c r="L44" s="3"/>
      <c r="M44" s="3"/>
      <c r="N44" s="3"/>
      <c r="O44" s="3"/>
      <c r="P44" s="3"/>
      <c r="Q44" s="3"/>
      <c r="R44" s="3"/>
      <c r="S44" s="3"/>
    </row>
    <row r="45" spans="1:19" x14ac:dyDescent="0.25">
      <c r="A45" s="3"/>
      <c r="B45" s="3"/>
      <c r="C45" s="3"/>
      <c r="D45" s="3"/>
      <c r="E45" s="3"/>
      <c r="F45" s="3"/>
      <c r="G45" s="3"/>
      <c r="H45" s="3"/>
      <c r="I45" s="3"/>
      <c r="J45" s="3"/>
      <c r="K45" s="3"/>
      <c r="L45" s="3"/>
      <c r="M45" s="3"/>
      <c r="N45" s="3"/>
      <c r="O45" s="3"/>
      <c r="P45" s="3"/>
      <c r="Q45" s="3"/>
      <c r="R45" s="3"/>
      <c r="S45" s="3"/>
    </row>
    <row r="46" spans="1:19" x14ac:dyDescent="0.25">
      <c r="A46" s="3"/>
      <c r="B46" s="3"/>
      <c r="C46" s="3"/>
      <c r="D46" s="3"/>
      <c r="E46" s="3"/>
      <c r="F46" s="3"/>
      <c r="G46" s="3"/>
      <c r="H46" s="3"/>
      <c r="I46" s="3"/>
      <c r="J46" s="3"/>
      <c r="K46" s="3"/>
      <c r="L46" s="3"/>
      <c r="M46" s="3"/>
      <c r="N46" s="3"/>
      <c r="O46" s="3"/>
      <c r="P46" s="3"/>
      <c r="Q46" s="3"/>
      <c r="R46" s="3"/>
      <c r="S46" s="3"/>
    </row>
    <row r="47" spans="1:19" x14ac:dyDescent="0.25">
      <c r="A47" s="3"/>
      <c r="B47" s="3"/>
      <c r="C47" s="3"/>
      <c r="D47" s="3"/>
      <c r="E47" s="3"/>
      <c r="F47" s="3"/>
      <c r="G47" s="3"/>
      <c r="H47" s="3"/>
      <c r="I47" s="3"/>
      <c r="J47" s="3"/>
      <c r="K47" s="3"/>
      <c r="L47" s="3"/>
      <c r="M47" s="3"/>
      <c r="N47" s="3"/>
      <c r="O47" s="3"/>
      <c r="P47" s="3"/>
      <c r="Q47" s="3"/>
      <c r="R47" s="3"/>
      <c r="S47" s="3"/>
    </row>
    <row r="48" spans="1:19" x14ac:dyDescent="0.25">
      <c r="A48" s="3"/>
      <c r="B48" s="3"/>
      <c r="C48" s="3"/>
      <c r="D48" s="3"/>
      <c r="E48" s="3"/>
      <c r="F48" s="3"/>
      <c r="G48" s="3"/>
      <c r="H48" s="3"/>
      <c r="I48" s="3"/>
      <c r="J48" s="3"/>
      <c r="K48" s="3"/>
      <c r="L48" s="3"/>
      <c r="M48" s="3"/>
      <c r="N48" s="3"/>
      <c r="O48" s="3"/>
      <c r="P48" s="3"/>
      <c r="Q48" s="3"/>
      <c r="R48" s="3"/>
      <c r="S48" s="3"/>
    </row>
    <row r="49" spans="1:19" x14ac:dyDescent="0.25">
      <c r="A49" s="3"/>
      <c r="B49" s="3"/>
      <c r="C49" s="3"/>
      <c r="D49" s="3"/>
      <c r="E49" s="3"/>
      <c r="F49" s="3"/>
      <c r="G49" s="3"/>
      <c r="H49" s="3"/>
      <c r="I49" s="3"/>
      <c r="J49" s="3"/>
      <c r="K49" s="3"/>
      <c r="L49" s="3"/>
      <c r="M49" s="3"/>
      <c r="N49" s="3"/>
      <c r="O49" s="3"/>
      <c r="P49" s="3"/>
      <c r="Q49" s="3"/>
      <c r="R49" s="3"/>
      <c r="S49" s="3"/>
    </row>
    <row r="50" spans="1:19" x14ac:dyDescent="0.25">
      <c r="A50" s="3"/>
      <c r="B50" s="3"/>
      <c r="C50" s="3"/>
      <c r="D50" s="3"/>
      <c r="E50" s="3"/>
      <c r="F50" s="3"/>
      <c r="G50" s="3"/>
      <c r="H50" s="3"/>
      <c r="I50" s="3"/>
      <c r="J50" s="3"/>
      <c r="K50" s="3"/>
      <c r="L50" s="3"/>
      <c r="M50" s="3"/>
      <c r="N50" s="3"/>
      <c r="O50" s="3"/>
      <c r="P50" s="3"/>
      <c r="Q50" s="3"/>
      <c r="R50" s="3"/>
      <c r="S50" s="3"/>
    </row>
    <row r="51" spans="1:19" x14ac:dyDescent="0.25">
      <c r="A51" s="3"/>
      <c r="B51" s="3"/>
      <c r="C51" s="3"/>
      <c r="D51" s="3"/>
      <c r="E51" s="3"/>
      <c r="F51" s="3"/>
      <c r="G51" s="3"/>
      <c r="H51" s="3"/>
      <c r="I51" s="3"/>
      <c r="J51" s="3"/>
      <c r="K51" s="3"/>
      <c r="L51" s="3"/>
      <c r="M51" s="3"/>
      <c r="N51" s="3"/>
      <c r="O51" s="3"/>
      <c r="P51" s="3"/>
      <c r="Q51" s="3"/>
      <c r="R51" s="3"/>
      <c r="S51" s="3"/>
    </row>
    <row r="52" spans="1:19" x14ac:dyDescent="0.25">
      <c r="A52" s="3"/>
      <c r="B52" s="3"/>
      <c r="C52" s="3"/>
      <c r="D52" s="3"/>
      <c r="E52" s="3"/>
      <c r="F52" s="3"/>
      <c r="G52" s="3"/>
      <c r="H52" s="3"/>
      <c r="I52" s="3"/>
      <c r="J52" s="3"/>
      <c r="K52" s="3"/>
      <c r="L52" s="3"/>
      <c r="M52" s="3"/>
      <c r="N52" s="3"/>
      <c r="O52" s="3"/>
      <c r="P52" s="3"/>
      <c r="Q52" s="3"/>
      <c r="R52" s="3"/>
      <c r="S52" s="3"/>
    </row>
    <row r="53" spans="1:19" x14ac:dyDescent="0.25">
      <c r="A53" s="3"/>
      <c r="B53" s="3"/>
      <c r="C53" s="3"/>
      <c r="D53" s="3"/>
      <c r="E53" s="3"/>
      <c r="F53" s="3"/>
      <c r="G53" s="3"/>
      <c r="H53" s="3"/>
      <c r="I53" s="3"/>
      <c r="J53" s="3"/>
      <c r="K53" s="3"/>
      <c r="L53" s="3"/>
      <c r="M53" s="3"/>
      <c r="N53" s="3"/>
      <c r="O53" s="3"/>
      <c r="P53" s="3"/>
      <c r="Q53" s="3"/>
      <c r="R53" s="3"/>
      <c r="S53" s="3"/>
    </row>
    <row r="54" spans="1:19" x14ac:dyDescent="0.25">
      <c r="A54" s="3"/>
      <c r="B54" s="3"/>
      <c r="C54" s="3"/>
      <c r="D54" s="3"/>
      <c r="E54" s="3"/>
      <c r="F54" s="3"/>
      <c r="G54" s="3"/>
      <c r="H54" s="3"/>
      <c r="I54" s="3"/>
      <c r="J54" s="3"/>
      <c r="K54" s="3"/>
      <c r="L54" s="3"/>
      <c r="M54" s="3"/>
      <c r="N54" s="3"/>
      <c r="O54" s="3"/>
      <c r="P54" s="3"/>
      <c r="Q54" s="3"/>
      <c r="R54" s="3"/>
      <c r="S54" s="3"/>
    </row>
    <row r="55" spans="1:19" x14ac:dyDescent="0.25">
      <c r="A55" s="3"/>
      <c r="B55" s="3"/>
      <c r="C55" s="3"/>
      <c r="D55" s="3"/>
      <c r="E55" s="3"/>
      <c r="F55" s="3"/>
      <c r="G55" s="3"/>
      <c r="H55" s="3"/>
      <c r="I55" s="3"/>
      <c r="J55" s="3"/>
      <c r="K55" s="3"/>
      <c r="L55" s="3"/>
      <c r="M55" s="3"/>
      <c r="N55" s="3"/>
      <c r="O55" s="3"/>
      <c r="P55" s="3"/>
      <c r="Q55" s="3"/>
      <c r="R55" s="3"/>
      <c r="S55" s="3"/>
    </row>
    <row r="56" spans="1:19" x14ac:dyDescent="0.25">
      <c r="A56" s="3"/>
      <c r="B56" s="3"/>
      <c r="C56" s="3"/>
      <c r="D56" s="3"/>
      <c r="E56" s="3"/>
      <c r="F56" s="3"/>
      <c r="G56" s="3"/>
      <c r="H56" s="3"/>
      <c r="I56" s="3"/>
      <c r="J56" s="3"/>
      <c r="K56" s="3"/>
      <c r="L56" s="3"/>
      <c r="M56" s="3"/>
      <c r="N56" s="3"/>
      <c r="O56" s="3"/>
      <c r="P56" s="3"/>
      <c r="Q56" s="3"/>
      <c r="R56" s="3"/>
      <c r="S56" s="3"/>
    </row>
    <row r="57" spans="1:19" x14ac:dyDescent="0.25">
      <c r="A57" s="3"/>
      <c r="B57" s="3"/>
      <c r="C57" s="3"/>
      <c r="D57" s="3"/>
      <c r="E57" s="3"/>
      <c r="F57" s="3"/>
      <c r="G57" s="3"/>
      <c r="H57" s="3"/>
      <c r="I57" s="3"/>
      <c r="J57" s="3"/>
      <c r="K57" s="3"/>
      <c r="L57" s="3"/>
      <c r="M57" s="3"/>
      <c r="N57" s="3"/>
      <c r="O57" s="3"/>
      <c r="P57" s="3"/>
      <c r="Q57" s="3"/>
      <c r="R57" s="3"/>
      <c r="S57" s="3"/>
    </row>
    <row r="58" spans="1:19" x14ac:dyDescent="0.25">
      <c r="A58" s="3"/>
      <c r="J58" s="3"/>
      <c r="K58" s="3"/>
      <c r="L58" s="3"/>
      <c r="M58" s="3"/>
      <c r="N58" s="3"/>
      <c r="O58" s="3"/>
      <c r="P58" s="3"/>
      <c r="Q58" s="3"/>
      <c r="R58" s="3"/>
      <c r="S58" s="3"/>
    </row>
    <row r="59" spans="1:19" x14ac:dyDescent="0.25">
      <c r="A59" s="3"/>
      <c r="J59" s="3"/>
      <c r="K59" s="3"/>
      <c r="L59" s="3"/>
      <c r="M59" s="3"/>
      <c r="N59" s="3"/>
      <c r="O59" s="3"/>
      <c r="P59" s="3"/>
      <c r="Q59" s="3"/>
      <c r="R59" s="3"/>
      <c r="S59" s="3"/>
    </row>
    <row r="60" spans="1:19" x14ac:dyDescent="0.25">
      <c r="A60" s="3"/>
      <c r="J60" s="3"/>
      <c r="K60" s="3"/>
      <c r="L60" s="3"/>
      <c r="M60" s="3"/>
      <c r="N60" s="3"/>
      <c r="O60" s="3"/>
      <c r="P60" s="3"/>
      <c r="Q60" s="3"/>
      <c r="R60" s="3"/>
      <c r="S60" s="3"/>
    </row>
    <row r="61" spans="1:19" x14ac:dyDescent="0.25">
      <c r="A61" s="3"/>
      <c r="J61" s="3"/>
      <c r="K61" s="3"/>
      <c r="L61" s="3"/>
      <c r="M61" s="3"/>
      <c r="N61" s="3"/>
      <c r="O61" s="3"/>
      <c r="P61" s="3"/>
      <c r="Q61" s="3"/>
      <c r="R61" s="3"/>
      <c r="S61" s="3"/>
    </row>
    <row r="62" spans="1:19" x14ac:dyDescent="0.25">
      <c r="A62" s="3"/>
      <c r="J62" s="3"/>
      <c r="K62" s="3"/>
      <c r="L62" s="3"/>
      <c r="M62" s="3"/>
      <c r="N62" s="3"/>
      <c r="O62" s="3"/>
      <c r="P62" s="3"/>
      <c r="Q62" s="3"/>
      <c r="R62" s="3"/>
      <c r="S62" s="3"/>
    </row>
    <row r="63" spans="1:19" x14ac:dyDescent="0.25">
      <c r="A63" s="3"/>
      <c r="J63" s="3"/>
      <c r="K63" s="3"/>
      <c r="L63" s="3"/>
      <c r="M63" s="3"/>
      <c r="N63" s="3"/>
      <c r="O63" s="3"/>
      <c r="P63" s="3"/>
      <c r="Q63" s="3"/>
      <c r="R63" s="3"/>
      <c r="S63" s="3"/>
    </row>
    <row r="64" spans="1:19" x14ac:dyDescent="0.25">
      <c r="A64" s="3"/>
      <c r="J64" s="3"/>
      <c r="K64" s="3"/>
      <c r="L64" s="3"/>
      <c r="M64" s="3"/>
      <c r="N64" s="3"/>
      <c r="O64" s="3"/>
      <c r="P64" s="3"/>
      <c r="Q64" s="3"/>
      <c r="R64" s="3"/>
      <c r="S64" s="3"/>
    </row>
    <row r="65" spans="1:19" x14ac:dyDescent="0.25">
      <c r="A65" s="3"/>
      <c r="J65" s="3"/>
      <c r="K65" s="3"/>
      <c r="L65" s="3"/>
      <c r="M65" s="3"/>
      <c r="N65" s="3"/>
      <c r="O65" s="3"/>
      <c r="P65" s="3"/>
      <c r="Q65" s="3"/>
      <c r="R65" s="3"/>
      <c r="S65" s="3"/>
    </row>
    <row r="66" spans="1:19" x14ac:dyDescent="0.25">
      <c r="A66" s="3"/>
      <c r="J66" s="3"/>
      <c r="K66" s="3"/>
      <c r="L66" s="3"/>
      <c r="M66" s="3"/>
      <c r="N66" s="3"/>
      <c r="O66" s="3"/>
      <c r="P66" s="3"/>
      <c r="Q66" s="3"/>
      <c r="R66" s="3"/>
      <c r="S66" s="3"/>
    </row>
    <row r="67" spans="1:19" x14ac:dyDescent="0.25">
      <c r="A67" s="3"/>
      <c r="J67" s="3"/>
      <c r="K67" s="3"/>
      <c r="L67" s="3"/>
      <c r="M67" s="3"/>
      <c r="N67" s="3"/>
      <c r="O67" s="3"/>
      <c r="P67" s="3"/>
      <c r="Q67" s="3"/>
      <c r="R67" s="3"/>
      <c r="S67" s="3"/>
    </row>
    <row r="68" spans="1:19" x14ac:dyDescent="0.25">
      <c r="A68" s="3"/>
      <c r="J68" s="3"/>
      <c r="K68" s="3"/>
      <c r="L68" s="3"/>
      <c r="M68" s="3"/>
      <c r="N68" s="3"/>
      <c r="O68" s="3"/>
      <c r="P68" s="3"/>
      <c r="Q68" s="3"/>
      <c r="R68" s="3"/>
      <c r="S68" s="3"/>
    </row>
    <row r="69" spans="1:19" x14ac:dyDescent="0.25">
      <c r="A69" s="3"/>
      <c r="B69" s="3"/>
      <c r="C69" s="3"/>
      <c r="D69" s="3"/>
      <c r="E69" s="3"/>
      <c r="F69" s="3"/>
      <c r="G69" s="3"/>
      <c r="H69" s="3"/>
      <c r="I69" s="3"/>
      <c r="J69" s="3"/>
      <c r="K69" s="3"/>
      <c r="L69" s="3"/>
      <c r="M69" s="3"/>
      <c r="N69" s="3"/>
      <c r="O69" s="3"/>
      <c r="P69" s="3"/>
      <c r="Q69" s="3"/>
      <c r="R69" s="3"/>
      <c r="S69" s="3"/>
    </row>
    <row r="70" spans="1:19" x14ac:dyDescent="0.25">
      <c r="A70" s="3"/>
      <c r="B70" s="3"/>
      <c r="C70" s="3"/>
      <c r="D70" s="3"/>
      <c r="E70" s="3"/>
      <c r="F70" s="3"/>
      <c r="G70" s="3"/>
      <c r="H70" s="3"/>
      <c r="I70" s="3"/>
      <c r="J70" s="3"/>
      <c r="K70" s="3"/>
      <c r="L70" s="3"/>
      <c r="M70" s="3"/>
      <c r="N70" s="3"/>
      <c r="O70" s="3"/>
      <c r="P70" s="3"/>
      <c r="Q70" s="3"/>
      <c r="R70" s="3"/>
      <c r="S70" s="3"/>
    </row>
    <row r="71" spans="1:19" x14ac:dyDescent="0.25">
      <c r="A71" s="3"/>
      <c r="B71" s="3"/>
      <c r="C71" s="3"/>
      <c r="D71" s="3"/>
      <c r="E71" s="3"/>
      <c r="F71" s="3"/>
      <c r="G71" s="3"/>
      <c r="H71" s="3"/>
      <c r="I71" s="3"/>
      <c r="J71" s="3"/>
      <c r="K71" s="3"/>
      <c r="L71" s="3"/>
      <c r="M71" s="3"/>
      <c r="N71" s="3"/>
      <c r="O71" s="3"/>
      <c r="P71" s="3"/>
      <c r="Q71" s="3"/>
      <c r="R71" s="3"/>
      <c r="S71" s="3"/>
    </row>
    <row r="72" spans="1:19" x14ac:dyDescent="0.25">
      <c r="A72" s="3"/>
      <c r="B72" s="3"/>
      <c r="C72" s="3"/>
      <c r="D72" s="3"/>
      <c r="E72" s="3"/>
      <c r="F72" s="3"/>
      <c r="G72" s="3"/>
      <c r="H72" s="3"/>
      <c r="I72" s="3"/>
      <c r="J72" s="3"/>
      <c r="K72" s="3"/>
      <c r="L72" s="3"/>
      <c r="M72" s="3"/>
      <c r="N72" s="3"/>
      <c r="O72" s="3"/>
      <c r="P72" s="3"/>
      <c r="Q72" s="3"/>
      <c r="R72" s="3"/>
      <c r="S72" s="3"/>
    </row>
    <row r="73" spans="1:19" x14ac:dyDescent="0.25">
      <c r="A73" s="3"/>
      <c r="B73" s="3"/>
      <c r="C73" s="3"/>
      <c r="D73" s="3"/>
      <c r="E73" s="3"/>
      <c r="F73" s="3"/>
      <c r="G73" s="3"/>
      <c r="H73" s="3"/>
      <c r="I73" s="3"/>
      <c r="J73" s="3"/>
      <c r="K73" s="3"/>
      <c r="L73" s="3"/>
      <c r="M73" s="3"/>
      <c r="N73" s="3"/>
      <c r="O73" s="3"/>
      <c r="P73" s="3"/>
      <c r="Q73" s="3"/>
      <c r="R73" s="3"/>
      <c r="S73" s="3"/>
    </row>
    <row r="74" spans="1:19" x14ac:dyDescent="0.25">
      <c r="A74" s="3"/>
      <c r="B74" s="3"/>
      <c r="C74" s="3"/>
      <c r="D74" s="3"/>
      <c r="E74" s="3"/>
      <c r="F74" s="3"/>
      <c r="G74" s="3"/>
      <c r="H74" s="3"/>
      <c r="I74" s="3"/>
      <c r="J74" s="3"/>
      <c r="K74" s="3"/>
      <c r="L74" s="3"/>
      <c r="M74" s="3"/>
      <c r="N74" s="3"/>
      <c r="O74" s="3"/>
      <c r="P74" s="3"/>
      <c r="Q74" s="3"/>
      <c r="R74" s="3"/>
      <c r="S74" s="3"/>
    </row>
    <row r="75" spans="1:19" x14ac:dyDescent="0.25">
      <c r="A75" s="3"/>
      <c r="B75" s="3"/>
      <c r="C75" s="3"/>
      <c r="D75" s="3"/>
      <c r="E75" s="3"/>
      <c r="F75" s="3"/>
      <c r="G75" s="3"/>
      <c r="H75" s="3"/>
      <c r="I75" s="3"/>
      <c r="J75" s="3"/>
      <c r="K75" s="3"/>
      <c r="L75" s="3"/>
      <c r="M75" s="3"/>
      <c r="N75" s="3"/>
      <c r="O75" s="3"/>
      <c r="P75" s="3"/>
      <c r="Q75" s="3"/>
      <c r="R75" s="3"/>
      <c r="S75" s="3"/>
    </row>
    <row r="76" spans="1:19" x14ac:dyDescent="0.25">
      <c r="A76" s="3"/>
      <c r="B76" s="3"/>
      <c r="C76" s="3"/>
      <c r="D76" s="3"/>
      <c r="E76" s="3"/>
      <c r="F76" s="3"/>
      <c r="G76" s="3"/>
      <c r="H76" s="3"/>
      <c r="I76" s="3"/>
      <c r="J76" s="3"/>
      <c r="K76" s="3"/>
      <c r="L76" s="3"/>
      <c r="M76" s="3"/>
      <c r="N76" s="3"/>
      <c r="O76" s="3"/>
      <c r="P76" s="3"/>
      <c r="Q76" s="3"/>
      <c r="R76" s="3"/>
      <c r="S76" s="3"/>
    </row>
    <row r="77" spans="1:19" x14ac:dyDescent="0.25">
      <c r="A77" s="3"/>
      <c r="B77" s="3"/>
      <c r="C77" s="3"/>
      <c r="D77" s="3"/>
      <c r="E77" s="3"/>
      <c r="F77" s="3"/>
      <c r="G77" s="3"/>
      <c r="H77" s="3"/>
      <c r="I77" s="3"/>
      <c r="J77" s="3"/>
      <c r="K77" s="3"/>
      <c r="L77" s="3"/>
      <c r="M77" s="3"/>
      <c r="N77" s="3"/>
      <c r="O77" s="3"/>
      <c r="P77" s="3"/>
      <c r="Q77" s="3"/>
      <c r="R77" s="3"/>
      <c r="S77" s="3"/>
    </row>
    <row r="78" spans="1:19" x14ac:dyDescent="0.25">
      <c r="A78" s="3"/>
      <c r="B78" s="3"/>
      <c r="C78" s="3"/>
      <c r="D78" s="3"/>
      <c r="E78" s="3"/>
      <c r="F78" s="3"/>
      <c r="G78" s="3"/>
      <c r="H78" s="3"/>
      <c r="I78" s="3"/>
      <c r="J78" s="3"/>
      <c r="K78" s="3"/>
      <c r="L78" s="3"/>
      <c r="M78" s="3"/>
      <c r="N78" s="3"/>
      <c r="O78" s="3"/>
      <c r="P78" s="3"/>
      <c r="Q78" s="3"/>
      <c r="R78" s="3"/>
      <c r="S78" s="3"/>
    </row>
    <row r="79" spans="1:19" x14ac:dyDescent="0.25">
      <c r="A79" s="3"/>
      <c r="B79" s="3"/>
      <c r="C79" s="3"/>
      <c r="D79" s="3"/>
      <c r="E79" s="3"/>
      <c r="F79" s="3"/>
      <c r="G79" s="3"/>
      <c r="H79" s="3"/>
      <c r="I79" s="3"/>
      <c r="J79" s="3"/>
      <c r="K79" s="3"/>
      <c r="L79" s="3"/>
      <c r="M79" s="3"/>
      <c r="N79" s="3"/>
      <c r="O79" s="3"/>
      <c r="P79" s="3"/>
      <c r="Q79" s="3"/>
      <c r="R79" s="3"/>
      <c r="S79" s="3"/>
    </row>
    <row r="80" spans="1:19" x14ac:dyDescent="0.25">
      <c r="A80" s="3"/>
      <c r="B80" s="3"/>
      <c r="C80" s="3"/>
      <c r="D80" s="3"/>
      <c r="E80" s="3"/>
      <c r="F80" s="3"/>
      <c r="G80" s="3"/>
      <c r="H80" s="3"/>
      <c r="I80" s="3"/>
      <c r="J80" s="3"/>
      <c r="K80" s="3"/>
      <c r="L80" s="3"/>
      <c r="M80" s="3"/>
      <c r="N80" s="3"/>
      <c r="O80" s="3"/>
      <c r="P80" s="3"/>
      <c r="Q80" s="3"/>
      <c r="R80" s="3"/>
      <c r="S80" s="3"/>
    </row>
    <row r="81" spans="1:19" x14ac:dyDescent="0.25">
      <c r="A81" s="3"/>
      <c r="B81" s="3"/>
      <c r="C81" s="3"/>
      <c r="D81" s="3"/>
      <c r="E81" s="3"/>
      <c r="F81" s="3"/>
      <c r="G81" s="3"/>
      <c r="H81" s="3"/>
      <c r="I81" s="3"/>
      <c r="J81" s="3"/>
      <c r="K81" s="3"/>
      <c r="L81" s="3"/>
      <c r="M81" s="3"/>
      <c r="N81" s="3"/>
      <c r="O81" s="3"/>
      <c r="P81" s="3"/>
      <c r="Q81" s="3"/>
      <c r="R81" s="3"/>
      <c r="S81" s="3"/>
    </row>
    <row r="82" spans="1:19" x14ac:dyDescent="0.25">
      <c r="A82" s="3"/>
      <c r="B82" s="3"/>
      <c r="C82" s="3"/>
      <c r="D82" s="3"/>
      <c r="E82" s="3"/>
      <c r="F82" s="3"/>
      <c r="G82" s="3"/>
      <c r="H82" s="3"/>
      <c r="I82" s="3"/>
      <c r="J82" s="3"/>
      <c r="K82" s="3"/>
      <c r="L82" s="3"/>
      <c r="M82" s="3"/>
      <c r="N82" s="3"/>
      <c r="O82" s="3"/>
      <c r="P82" s="3"/>
      <c r="Q82" s="3"/>
      <c r="R82" s="3"/>
      <c r="S82" s="3"/>
    </row>
    <row r="83" spans="1:19" x14ac:dyDescent="0.25">
      <c r="A83" s="3"/>
      <c r="B83" s="3"/>
      <c r="C83" s="3"/>
      <c r="D83" s="3"/>
      <c r="E83" s="3"/>
      <c r="F83" s="3"/>
      <c r="G83" s="3"/>
      <c r="H83" s="3"/>
      <c r="I83" s="3"/>
      <c r="J83" s="3"/>
      <c r="K83" s="3"/>
      <c r="L83" s="3"/>
      <c r="M83" s="3"/>
      <c r="N83" s="3"/>
      <c r="O83" s="3"/>
      <c r="P83" s="3"/>
      <c r="Q83" s="3"/>
      <c r="R83" s="3"/>
      <c r="S83" s="3"/>
    </row>
    <row r="84" spans="1:19" x14ac:dyDescent="0.25">
      <c r="A84" s="3"/>
      <c r="B84" s="3"/>
      <c r="C84" s="3"/>
      <c r="D84" s="3"/>
      <c r="E84" s="3"/>
      <c r="F84" s="3"/>
      <c r="G84" s="3"/>
      <c r="H84" s="3"/>
      <c r="I84" s="3"/>
      <c r="J84" s="3"/>
      <c r="K84" s="3"/>
      <c r="L84" s="3"/>
      <c r="M84" s="3"/>
      <c r="N84" s="3"/>
      <c r="O84" s="3"/>
      <c r="P84" s="3"/>
      <c r="Q84" s="3"/>
      <c r="R84" s="3"/>
      <c r="S84" s="3"/>
    </row>
    <row r="85" spans="1:19" x14ac:dyDescent="0.25">
      <c r="A85" s="3"/>
      <c r="B85" s="3"/>
      <c r="C85" s="3"/>
      <c r="D85" s="3"/>
      <c r="E85" s="3"/>
      <c r="F85" s="3"/>
      <c r="G85" s="3"/>
      <c r="H85" s="3"/>
      <c r="I85" s="3"/>
      <c r="J85" s="3"/>
      <c r="K85" s="3"/>
      <c r="L85" s="3"/>
      <c r="M85" s="3"/>
      <c r="N85" s="3"/>
      <c r="O85" s="3"/>
      <c r="P85" s="3"/>
      <c r="Q85" s="3"/>
      <c r="R85" s="3"/>
      <c r="S85" s="3"/>
    </row>
    <row r="86" spans="1:19" x14ac:dyDescent="0.25">
      <c r="A86" s="3"/>
      <c r="B86" s="3"/>
      <c r="C86" s="3"/>
      <c r="D86" s="3"/>
      <c r="E86" s="3"/>
      <c r="F86" s="3"/>
      <c r="G86" s="3"/>
      <c r="H86" s="3"/>
      <c r="I86" s="3"/>
      <c r="J86" s="3"/>
      <c r="K86" s="3"/>
      <c r="L86" s="3"/>
      <c r="M86" s="3"/>
      <c r="N86" s="3"/>
      <c r="O86" s="3"/>
      <c r="P86" s="3"/>
      <c r="Q86" s="3"/>
      <c r="R86" s="3"/>
      <c r="S86" s="3"/>
    </row>
    <row r="87" spans="1:19" x14ac:dyDescent="0.25">
      <c r="A87" s="3"/>
      <c r="B87" s="3"/>
      <c r="C87" s="3"/>
      <c r="D87" s="3"/>
      <c r="E87" s="3"/>
      <c r="F87" s="3"/>
      <c r="G87" s="3"/>
      <c r="H87" s="3"/>
      <c r="I87" s="3"/>
      <c r="J87" s="3"/>
      <c r="K87" s="3"/>
      <c r="L87" s="3"/>
      <c r="M87" s="3"/>
      <c r="N87" s="3"/>
      <c r="O87" s="3"/>
      <c r="P87" s="3"/>
      <c r="Q87" s="3"/>
      <c r="R87" s="3"/>
      <c r="S87" s="3"/>
    </row>
    <row r="88" spans="1:19" x14ac:dyDescent="0.25">
      <c r="A88" s="3"/>
      <c r="B88" s="3"/>
      <c r="C88" s="3"/>
      <c r="D88" s="3"/>
      <c r="E88" s="3"/>
      <c r="F88" s="3"/>
      <c r="G88" s="3"/>
      <c r="H88" s="3"/>
      <c r="I88" s="3"/>
      <c r="J88" s="3"/>
      <c r="K88" s="3"/>
      <c r="L88" s="3"/>
      <c r="M88" s="3"/>
      <c r="N88" s="3"/>
      <c r="O88" s="3"/>
      <c r="P88" s="3"/>
      <c r="Q88" s="3"/>
      <c r="R88" s="3"/>
      <c r="S88" s="3"/>
    </row>
    <row r="89" spans="1:19" x14ac:dyDescent="0.25">
      <c r="A89" s="3"/>
      <c r="B89" s="3"/>
      <c r="C89" s="3"/>
      <c r="D89" s="3"/>
      <c r="E89" s="3"/>
      <c r="F89" s="3"/>
      <c r="G89" s="3"/>
      <c r="H89" s="3"/>
      <c r="I89" s="3"/>
      <c r="J89" s="3"/>
      <c r="K89" s="3"/>
      <c r="L89" s="3"/>
      <c r="M89" s="3"/>
      <c r="N89" s="3"/>
      <c r="O89" s="3"/>
      <c r="P89" s="3"/>
      <c r="Q89" s="3"/>
      <c r="R89" s="3"/>
      <c r="S89" s="3"/>
    </row>
    <row r="90" spans="1:19" x14ac:dyDescent="0.25">
      <c r="A90" s="3"/>
      <c r="B90" s="3"/>
      <c r="C90" s="3"/>
      <c r="D90" s="3"/>
      <c r="E90" s="3"/>
      <c r="F90" s="3"/>
      <c r="G90" s="3"/>
      <c r="H90" s="3"/>
      <c r="I90" s="3"/>
      <c r="J90" s="3"/>
      <c r="K90" s="3"/>
      <c r="L90" s="3"/>
      <c r="M90" s="3"/>
      <c r="N90" s="3"/>
      <c r="O90" s="3"/>
      <c r="P90" s="3"/>
      <c r="Q90" s="3"/>
      <c r="R90" s="3"/>
      <c r="S90" s="3"/>
    </row>
    <row r="91" spans="1:19" x14ac:dyDescent="0.25">
      <c r="A91" s="3"/>
      <c r="B91" s="3"/>
      <c r="C91" s="3"/>
      <c r="D91" s="3"/>
      <c r="E91" s="3"/>
      <c r="F91" s="3"/>
      <c r="G91" s="3"/>
      <c r="H91" s="3"/>
      <c r="I91" s="3"/>
      <c r="J91" s="3"/>
      <c r="K91" s="3"/>
      <c r="L91" s="3"/>
      <c r="M91" s="3"/>
      <c r="N91" s="3"/>
      <c r="O91" s="3"/>
      <c r="P91" s="3"/>
      <c r="Q91" s="3"/>
      <c r="R91" s="3"/>
      <c r="S91" s="3"/>
    </row>
    <row r="92" spans="1:19" x14ac:dyDescent="0.25">
      <c r="A92" s="3"/>
      <c r="B92" s="3"/>
      <c r="C92" s="3"/>
      <c r="D92" s="3"/>
      <c r="E92" s="3"/>
      <c r="F92" s="3"/>
      <c r="G92" s="3"/>
      <c r="H92" s="3"/>
      <c r="I92" s="3"/>
      <c r="J92" s="3"/>
      <c r="K92" s="3"/>
      <c r="L92" s="3"/>
      <c r="M92" s="3"/>
      <c r="N92" s="3"/>
      <c r="O92" s="3"/>
      <c r="P92" s="3"/>
      <c r="Q92" s="3"/>
      <c r="R92" s="3"/>
      <c r="S92" s="3"/>
    </row>
    <row r="93" spans="1:19" x14ac:dyDescent="0.25">
      <c r="A93" s="3"/>
      <c r="B93" s="3"/>
      <c r="C93" s="3"/>
      <c r="D93" s="3"/>
      <c r="E93" s="3"/>
      <c r="F93" s="3"/>
      <c r="G93" s="3"/>
      <c r="H93" s="3"/>
      <c r="I93" s="3"/>
      <c r="J93" s="3"/>
      <c r="K93" s="3"/>
      <c r="L93" s="3"/>
      <c r="M93" s="3"/>
      <c r="N93" s="3"/>
      <c r="O93" s="3"/>
      <c r="P93" s="3"/>
      <c r="Q93" s="3"/>
      <c r="R93" s="3"/>
      <c r="S93" s="3"/>
    </row>
    <row r="94" spans="1:19" x14ac:dyDescent="0.25">
      <c r="A94" s="3"/>
      <c r="B94" s="3"/>
      <c r="C94" s="3"/>
      <c r="D94" s="3"/>
      <c r="E94" s="3"/>
      <c r="F94" s="3"/>
      <c r="G94" s="3"/>
      <c r="H94" s="3"/>
      <c r="I94" s="3"/>
      <c r="J94" s="3"/>
      <c r="K94" s="3"/>
      <c r="L94" s="3"/>
      <c r="M94" s="3"/>
      <c r="N94" s="3"/>
      <c r="O94" s="3"/>
      <c r="P94" s="3"/>
      <c r="Q94" s="3"/>
      <c r="R94" s="3"/>
      <c r="S94" s="3"/>
    </row>
    <row r="95" spans="1:19" x14ac:dyDescent="0.25">
      <c r="A95" s="3"/>
      <c r="B95" s="3"/>
      <c r="C95" s="3"/>
      <c r="D95" s="3"/>
      <c r="E95" s="3"/>
      <c r="F95" s="3"/>
      <c r="G95" s="3"/>
      <c r="H95" s="3"/>
      <c r="I95" s="3"/>
      <c r="J95" s="3"/>
      <c r="K95" s="3"/>
      <c r="L95" s="3"/>
      <c r="M95" s="3"/>
      <c r="N95" s="3"/>
      <c r="O95" s="3"/>
      <c r="P95" s="3"/>
      <c r="Q95" s="3"/>
      <c r="R95" s="3"/>
      <c r="S95" s="3"/>
    </row>
    <row r="96" spans="1:19" x14ac:dyDescent="0.25">
      <c r="A96" s="3"/>
      <c r="B96" s="3"/>
      <c r="C96" s="3"/>
      <c r="D96" s="3"/>
      <c r="E96" s="3"/>
      <c r="F96" s="3"/>
      <c r="G96" s="3"/>
      <c r="H96" s="3"/>
      <c r="I96" s="3"/>
      <c r="J96" s="3"/>
      <c r="K96" s="3"/>
      <c r="L96" s="3"/>
      <c r="M96" s="3"/>
      <c r="N96" s="3"/>
      <c r="O96" s="3"/>
      <c r="P96" s="3"/>
      <c r="Q96" s="3"/>
      <c r="R96" s="3"/>
      <c r="S96" s="3"/>
    </row>
    <row r="97" spans="1:19" x14ac:dyDescent="0.25">
      <c r="A97" s="3"/>
      <c r="B97" s="3"/>
      <c r="C97" s="3"/>
      <c r="D97" s="3"/>
      <c r="E97" s="3"/>
      <c r="F97" s="3"/>
      <c r="G97" s="3"/>
      <c r="H97" s="3"/>
      <c r="I97" s="3"/>
      <c r="J97" s="3"/>
      <c r="K97" s="3"/>
      <c r="L97" s="3"/>
      <c r="M97" s="3"/>
      <c r="N97" s="3"/>
      <c r="O97" s="3"/>
      <c r="P97" s="3"/>
      <c r="Q97" s="3"/>
      <c r="R97" s="3"/>
      <c r="S97" s="3"/>
    </row>
    <row r="98" spans="1:19" x14ac:dyDescent="0.25">
      <c r="A98" s="3"/>
      <c r="B98" s="3"/>
      <c r="C98" s="3"/>
      <c r="D98" s="3"/>
      <c r="E98" s="3"/>
      <c r="F98" s="3"/>
      <c r="G98" s="3"/>
      <c r="H98" s="3"/>
      <c r="I98" s="3"/>
      <c r="J98" s="3"/>
      <c r="K98" s="3"/>
      <c r="L98" s="3"/>
      <c r="M98" s="3"/>
      <c r="N98" s="3"/>
      <c r="O98" s="3"/>
      <c r="P98" s="3"/>
      <c r="Q98" s="3"/>
      <c r="R98" s="3"/>
      <c r="S98" s="3"/>
    </row>
    <row r="99" spans="1:19" x14ac:dyDescent="0.25">
      <c r="A99" s="3"/>
      <c r="B99" s="3"/>
      <c r="C99" s="3"/>
      <c r="D99" s="3"/>
      <c r="E99" s="3"/>
      <c r="F99" s="3"/>
      <c r="G99" s="3"/>
      <c r="H99" s="3"/>
      <c r="I99" s="3"/>
      <c r="J99" s="3"/>
      <c r="K99" s="3"/>
      <c r="L99" s="3"/>
      <c r="M99" s="3"/>
      <c r="N99" s="3"/>
      <c r="O99" s="3"/>
      <c r="P99" s="3"/>
      <c r="Q99" s="3"/>
      <c r="R99" s="3"/>
      <c r="S99" s="3"/>
    </row>
    <row r="100" spans="1:19" x14ac:dyDescent="0.25">
      <c r="A100" s="3"/>
      <c r="B100" s="3"/>
      <c r="C100" s="3"/>
      <c r="D100" s="3"/>
      <c r="E100" s="3"/>
      <c r="F100" s="3"/>
      <c r="G100" s="3"/>
      <c r="H100" s="3"/>
      <c r="I100" s="3"/>
      <c r="J100" s="3"/>
      <c r="K100" s="3"/>
      <c r="L100" s="3"/>
      <c r="M100" s="3"/>
      <c r="N100" s="3"/>
      <c r="O100" s="3"/>
      <c r="P100" s="3"/>
      <c r="Q100" s="3"/>
      <c r="R100" s="3"/>
      <c r="S100" s="3"/>
    </row>
    <row r="101" spans="1:19" x14ac:dyDescent="0.25">
      <c r="A101" s="3"/>
      <c r="B101" s="3"/>
      <c r="C101" s="3"/>
      <c r="D101" s="3"/>
      <c r="E101" s="3"/>
      <c r="F101" s="3"/>
      <c r="G101" s="3"/>
      <c r="H101" s="3"/>
      <c r="I101" s="3"/>
      <c r="J101" s="3"/>
      <c r="K101" s="3"/>
      <c r="L101" s="3"/>
      <c r="M101" s="3"/>
      <c r="N101" s="3"/>
      <c r="O101" s="3"/>
      <c r="P101" s="3"/>
      <c r="Q101" s="3"/>
      <c r="R101" s="3"/>
      <c r="S101" s="3"/>
    </row>
    <row r="102" spans="1:19" x14ac:dyDescent="0.25">
      <c r="A102" s="3"/>
      <c r="B102" s="3"/>
      <c r="C102" s="3"/>
      <c r="D102" s="3"/>
      <c r="E102" s="3"/>
      <c r="F102" s="3"/>
      <c r="G102" s="3"/>
      <c r="H102" s="3"/>
      <c r="I102" s="3"/>
      <c r="J102" s="3"/>
      <c r="K102" s="3"/>
      <c r="L102" s="3"/>
      <c r="M102" s="3"/>
      <c r="N102" s="3"/>
      <c r="O102" s="3"/>
      <c r="P102" s="3"/>
      <c r="Q102" s="3"/>
      <c r="R102" s="3"/>
      <c r="S102" s="3"/>
    </row>
    <row r="103" spans="1:19" x14ac:dyDescent="0.25">
      <c r="A103" s="3"/>
      <c r="B103" s="3"/>
      <c r="C103" s="3"/>
      <c r="D103" s="3"/>
      <c r="E103" s="3"/>
      <c r="F103" s="3"/>
      <c r="G103" s="3"/>
      <c r="H103" s="3"/>
      <c r="I103" s="3"/>
      <c r="J103" s="3"/>
      <c r="K103" s="3"/>
      <c r="L103" s="3"/>
      <c r="M103" s="3"/>
      <c r="N103" s="3"/>
      <c r="O103" s="3"/>
      <c r="P103" s="3"/>
      <c r="Q103" s="3"/>
      <c r="R103" s="3"/>
      <c r="S103" s="3"/>
    </row>
    <row r="104" spans="1:19" x14ac:dyDescent="0.25">
      <c r="A104" s="3"/>
      <c r="B104" s="3"/>
      <c r="C104" s="3"/>
      <c r="D104" s="3"/>
      <c r="E104" s="3"/>
      <c r="F104" s="3"/>
      <c r="G104" s="3"/>
      <c r="H104" s="3"/>
      <c r="I104" s="3"/>
      <c r="J104" s="3"/>
      <c r="K104" s="3"/>
      <c r="L104" s="3"/>
      <c r="M104" s="3"/>
      <c r="N104" s="3"/>
      <c r="O104" s="3"/>
      <c r="P104" s="3"/>
      <c r="Q104" s="3"/>
      <c r="R104" s="3"/>
      <c r="S104" s="3"/>
    </row>
    <row r="105" spans="1:19" x14ac:dyDescent="0.25">
      <c r="A105" s="3"/>
      <c r="B105" s="3"/>
      <c r="C105" s="3"/>
      <c r="D105" s="3"/>
      <c r="E105" s="3"/>
      <c r="F105" s="3"/>
      <c r="G105" s="3"/>
      <c r="H105" s="3"/>
      <c r="I105" s="3"/>
      <c r="J105" s="3"/>
      <c r="K105" s="3"/>
      <c r="L105" s="3"/>
      <c r="M105" s="3"/>
      <c r="N105" s="3"/>
      <c r="O105" s="3"/>
      <c r="P105" s="3"/>
      <c r="Q105" s="3"/>
      <c r="R105" s="3"/>
      <c r="S105" s="3"/>
    </row>
    <row r="106" spans="1:19" x14ac:dyDescent="0.25">
      <c r="A106" s="3"/>
      <c r="B106" s="3"/>
      <c r="C106" s="3"/>
      <c r="D106" s="3"/>
      <c r="E106" s="3"/>
      <c r="F106" s="3"/>
      <c r="G106" s="3"/>
      <c r="H106" s="3"/>
      <c r="I106" s="3"/>
      <c r="J106" s="3"/>
      <c r="K106" s="3"/>
      <c r="L106" s="3"/>
      <c r="M106" s="3"/>
      <c r="N106" s="3"/>
      <c r="O106" s="3"/>
      <c r="P106" s="3"/>
      <c r="Q106" s="3"/>
      <c r="R106" s="3"/>
      <c r="S106" s="3"/>
    </row>
    <row r="107" spans="1:19" x14ac:dyDescent="0.25">
      <c r="A107" s="3"/>
      <c r="B107" s="3"/>
      <c r="C107" s="3"/>
      <c r="D107" s="3"/>
      <c r="E107" s="3"/>
      <c r="F107" s="3"/>
      <c r="G107" s="3"/>
      <c r="H107" s="3"/>
      <c r="I107" s="3"/>
      <c r="J107" s="3"/>
      <c r="K107" s="3"/>
      <c r="L107" s="3"/>
      <c r="M107" s="3"/>
      <c r="N107" s="3"/>
      <c r="O107" s="3"/>
      <c r="P107" s="3"/>
      <c r="Q107" s="3"/>
      <c r="R107" s="3"/>
      <c r="S107" s="3"/>
    </row>
    <row r="108" spans="1:19" x14ac:dyDescent="0.25">
      <c r="A108" s="3"/>
      <c r="B108" s="3"/>
      <c r="C108" s="3"/>
      <c r="D108" s="3"/>
      <c r="E108" s="3"/>
      <c r="F108" s="3"/>
      <c r="G108" s="3"/>
      <c r="H108" s="3"/>
      <c r="I108" s="3"/>
      <c r="J108" s="3"/>
      <c r="K108" s="3"/>
      <c r="L108" s="3"/>
      <c r="M108" s="3"/>
      <c r="N108" s="3"/>
      <c r="O108" s="3"/>
      <c r="P108" s="3"/>
      <c r="Q108" s="3"/>
      <c r="R108" s="3"/>
      <c r="S108" s="3"/>
    </row>
    <row r="109" spans="1:19" x14ac:dyDescent="0.25">
      <c r="A109" s="3"/>
      <c r="B109" s="3"/>
      <c r="C109" s="3"/>
      <c r="D109" s="3"/>
      <c r="E109" s="3"/>
      <c r="F109" s="3"/>
      <c r="G109" s="3"/>
      <c r="H109" s="3"/>
      <c r="I109" s="3"/>
      <c r="J109" s="3"/>
      <c r="K109" s="3"/>
      <c r="L109" s="3"/>
      <c r="M109" s="3"/>
      <c r="N109" s="3"/>
      <c r="O109" s="3"/>
      <c r="P109" s="3"/>
      <c r="Q109" s="3"/>
      <c r="R109" s="3"/>
      <c r="S109" s="3"/>
    </row>
    <row r="110" spans="1:19" x14ac:dyDescent="0.25">
      <c r="A110" s="3"/>
      <c r="B110" s="3"/>
      <c r="C110" s="3"/>
      <c r="D110" s="3"/>
      <c r="E110" s="3"/>
      <c r="F110" s="3"/>
      <c r="G110" s="3"/>
      <c r="H110" s="3"/>
      <c r="I110" s="3"/>
      <c r="J110" s="3"/>
      <c r="K110" s="3"/>
      <c r="L110" s="3"/>
      <c r="M110" s="3"/>
      <c r="N110" s="3"/>
      <c r="O110" s="3"/>
      <c r="P110" s="3"/>
      <c r="Q110" s="3"/>
      <c r="R110" s="3"/>
      <c r="S110" s="3"/>
    </row>
    <row r="111" spans="1:19" x14ac:dyDescent="0.25">
      <c r="A111" s="3"/>
      <c r="B111" s="3"/>
      <c r="C111" s="3"/>
      <c r="D111" s="3"/>
      <c r="E111" s="3"/>
      <c r="F111" s="3"/>
      <c r="G111" s="3"/>
      <c r="H111" s="3"/>
      <c r="I111" s="3"/>
      <c r="J111" s="3"/>
      <c r="K111" s="3"/>
      <c r="L111" s="3"/>
      <c r="M111" s="3"/>
      <c r="N111" s="3"/>
      <c r="O111" s="3"/>
      <c r="P111" s="3"/>
      <c r="Q111" s="3"/>
      <c r="R111" s="3"/>
      <c r="S111" s="3"/>
    </row>
    <row r="112" spans="1:19" x14ac:dyDescent="0.25">
      <c r="A112" s="3"/>
      <c r="B112" s="3"/>
      <c r="C112" s="3"/>
      <c r="D112" s="3"/>
      <c r="E112" s="3"/>
      <c r="F112" s="3"/>
      <c r="G112" s="3"/>
      <c r="H112" s="3"/>
      <c r="I112" s="3"/>
      <c r="J112" s="3"/>
      <c r="K112" s="3"/>
      <c r="L112" s="3"/>
      <c r="M112" s="3"/>
      <c r="N112" s="3"/>
      <c r="O112" s="3"/>
      <c r="P112" s="3"/>
      <c r="Q112" s="3"/>
      <c r="R112" s="3"/>
      <c r="S112" s="3"/>
    </row>
    <row r="113" spans="1:19" x14ac:dyDescent="0.25">
      <c r="A113" s="3"/>
      <c r="B113" s="3"/>
      <c r="C113" s="3"/>
      <c r="D113" s="3"/>
      <c r="E113" s="3"/>
      <c r="F113" s="3"/>
      <c r="G113" s="3"/>
      <c r="H113" s="3"/>
      <c r="I113" s="3"/>
      <c r="J113" s="3"/>
      <c r="K113" s="3"/>
      <c r="L113" s="3"/>
      <c r="M113" s="3"/>
      <c r="N113" s="3"/>
      <c r="O113" s="3"/>
      <c r="P113" s="3"/>
      <c r="Q113" s="3"/>
      <c r="R113" s="3"/>
      <c r="S113" s="3"/>
    </row>
    <row r="114" spans="1:19" x14ac:dyDescent="0.25">
      <c r="A114" s="3"/>
      <c r="B114" s="3"/>
      <c r="C114" s="3"/>
      <c r="D114" s="3"/>
      <c r="E114" s="3"/>
      <c r="F114" s="3"/>
      <c r="G114" s="3"/>
      <c r="H114" s="3"/>
      <c r="I114" s="3"/>
      <c r="J114" s="3"/>
      <c r="K114" s="3"/>
      <c r="L114" s="3"/>
      <c r="M114" s="3"/>
      <c r="N114" s="3"/>
      <c r="O114" s="3"/>
      <c r="P114" s="3"/>
      <c r="Q114" s="3"/>
      <c r="R114" s="3"/>
      <c r="S114" s="3"/>
    </row>
    <row r="115" spans="1:19" x14ac:dyDescent="0.25">
      <c r="A115" s="3"/>
      <c r="B115" s="3"/>
      <c r="C115" s="3"/>
      <c r="D115" s="3"/>
      <c r="E115" s="3"/>
      <c r="F115" s="3"/>
      <c r="G115" s="3"/>
      <c r="H115" s="3"/>
      <c r="I115" s="3"/>
      <c r="J115" s="3"/>
      <c r="K115" s="3"/>
      <c r="L115" s="3"/>
      <c r="M115" s="3"/>
      <c r="N115" s="3"/>
      <c r="O115" s="3"/>
      <c r="P115" s="3"/>
      <c r="Q115" s="3"/>
      <c r="R115" s="3"/>
      <c r="S115" s="3"/>
    </row>
    <row r="116" spans="1:19" x14ac:dyDescent="0.25">
      <c r="A116" s="3"/>
      <c r="B116" s="3"/>
      <c r="C116" s="3"/>
      <c r="D116" s="3"/>
      <c r="E116" s="3"/>
      <c r="F116" s="3"/>
      <c r="G116" s="3"/>
      <c r="H116" s="3"/>
      <c r="I116" s="3"/>
      <c r="J116" s="3"/>
      <c r="K116" s="3"/>
      <c r="L116" s="3"/>
      <c r="M116" s="3"/>
      <c r="N116" s="3"/>
      <c r="O116" s="3"/>
      <c r="P116" s="3"/>
      <c r="Q116" s="3"/>
      <c r="R116" s="3"/>
      <c r="S116" s="3"/>
    </row>
    <row r="117" spans="1:19" x14ac:dyDescent="0.25">
      <c r="A117" s="3"/>
      <c r="B117" s="3"/>
      <c r="C117" s="3"/>
      <c r="D117" s="3"/>
      <c r="E117" s="3"/>
      <c r="F117" s="3"/>
      <c r="G117" s="3"/>
      <c r="H117" s="3"/>
      <c r="I117" s="3"/>
      <c r="J117" s="3"/>
      <c r="K117" s="3"/>
      <c r="L117" s="3"/>
      <c r="M117" s="3"/>
      <c r="N117" s="3"/>
      <c r="O117" s="3"/>
      <c r="P117" s="3"/>
      <c r="Q117" s="3"/>
      <c r="R117" s="3"/>
      <c r="S117" s="3"/>
    </row>
    <row r="118" spans="1:19" x14ac:dyDescent="0.25">
      <c r="A118" s="3"/>
      <c r="B118" s="3"/>
      <c r="C118" s="3"/>
      <c r="D118" s="3"/>
      <c r="E118" s="3"/>
      <c r="F118" s="3"/>
      <c r="G118" s="3"/>
      <c r="H118" s="3"/>
      <c r="I118" s="3"/>
      <c r="J118" s="3"/>
      <c r="K118" s="3"/>
      <c r="L118" s="3"/>
      <c r="M118" s="3"/>
      <c r="N118" s="3"/>
      <c r="O118" s="3"/>
      <c r="P118" s="3"/>
      <c r="Q118" s="3"/>
      <c r="R118" s="3"/>
      <c r="S118" s="3"/>
    </row>
    <row r="119" spans="1:19" x14ac:dyDescent="0.25">
      <c r="A119" s="3"/>
      <c r="B119" s="3"/>
      <c r="C119" s="3"/>
      <c r="D119" s="3"/>
      <c r="E119" s="3"/>
      <c r="F119" s="3"/>
      <c r="G119" s="3"/>
      <c r="H119" s="3"/>
      <c r="I119" s="3"/>
      <c r="J119" s="3"/>
      <c r="K119" s="3"/>
      <c r="L119" s="3"/>
      <c r="M119" s="3"/>
      <c r="N119" s="3"/>
      <c r="O119" s="3"/>
      <c r="P119" s="3"/>
      <c r="Q119" s="3"/>
      <c r="R119" s="3"/>
      <c r="S119" s="3"/>
    </row>
    <row r="120" spans="1:19" x14ac:dyDescent="0.25">
      <c r="A120" s="3"/>
      <c r="B120" s="3"/>
      <c r="C120" s="3"/>
      <c r="D120" s="3"/>
      <c r="E120" s="3"/>
      <c r="F120" s="3"/>
      <c r="G120" s="3"/>
      <c r="H120" s="3"/>
      <c r="I120" s="3"/>
      <c r="J120" s="3"/>
      <c r="K120" s="3"/>
      <c r="L120" s="3"/>
      <c r="M120" s="3"/>
      <c r="N120" s="3"/>
      <c r="O120" s="3"/>
      <c r="P120" s="3"/>
      <c r="Q120" s="3"/>
      <c r="R120" s="3"/>
      <c r="S120" s="3"/>
    </row>
    <row r="121" spans="1:19" x14ac:dyDescent="0.25">
      <c r="A121" s="3"/>
      <c r="B121" s="3"/>
      <c r="C121" s="3"/>
      <c r="D121" s="3"/>
      <c r="E121" s="3"/>
      <c r="F121" s="3"/>
      <c r="G121" s="3"/>
      <c r="H121" s="3"/>
      <c r="I121" s="3"/>
      <c r="J121" s="3"/>
      <c r="K121" s="3"/>
      <c r="L121" s="3"/>
      <c r="M121" s="3"/>
      <c r="N121" s="3"/>
      <c r="O121" s="3"/>
      <c r="P121" s="3"/>
      <c r="Q121" s="3"/>
      <c r="R121" s="3"/>
      <c r="S121" s="3"/>
    </row>
    <row r="122" spans="1:19" x14ac:dyDescent="0.25">
      <c r="A122" s="3"/>
      <c r="B122" s="3"/>
      <c r="C122" s="3"/>
      <c r="D122" s="3"/>
      <c r="E122" s="3"/>
      <c r="F122" s="3"/>
      <c r="G122" s="3"/>
      <c r="H122" s="3"/>
      <c r="I122" s="3"/>
      <c r="J122" s="3"/>
      <c r="K122" s="3"/>
      <c r="L122" s="3"/>
      <c r="M122" s="3"/>
      <c r="N122" s="3"/>
      <c r="O122" s="3"/>
      <c r="P122" s="3"/>
      <c r="Q122" s="3"/>
      <c r="R122" s="3"/>
      <c r="S122" s="3"/>
    </row>
    <row r="123" spans="1:19" x14ac:dyDescent="0.25">
      <c r="A123" s="3"/>
      <c r="B123" s="3"/>
      <c r="C123" s="3"/>
      <c r="D123" s="3"/>
      <c r="E123" s="3"/>
      <c r="F123" s="3"/>
      <c r="G123" s="3"/>
      <c r="H123" s="3"/>
      <c r="I123" s="3"/>
      <c r="J123" s="3"/>
      <c r="K123" s="3"/>
      <c r="L123" s="3"/>
      <c r="M123" s="3"/>
      <c r="N123" s="3"/>
      <c r="O123" s="3"/>
      <c r="P123" s="3"/>
      <c r="Q123" s="3"/>
      <c r="R123" s="3"/>
      <c r="S123" s="3"/>
    </row>
    <row r="124" spans="1:19" x14ac:dyDescent="0.25">
      <c r="A124" s="3"/>
      <c r="B124" s="3"/>
      <c r="C124" s="3"/>
      <c r="D124" s="3"/>
      <c r="E124" s="3"/>
      <c r="F124" s="3"/>
      <c r="G124" s="3"/>
      <c r="H124" s="3"/>
      <c r="I124" s="3"/>
      <c r="J124" s="3"/>
      <c r="K124" s="3"/>
      <c r="L124" s="3"/>
      <c r="M124" s="3"/>
      <c r="N124" s="3"/>
      <c r="O124" s="3"/>
      <c r="P124" s="3"/>
      <c r="Q124" s="3"/>
      <c r="R124" s="3"/>
      <c r="S124" s="3"/>
    </row>
    <row r="125" spans="1:19" x14ac:dyDescent="0.25">
      <c r="A125" s="3"/>
      <c r="B125" s="3"/>
      <c r="C125" s="3"/>
      <c r="D125" s="3"/>
      <c r="E125" s="3"/>
      <c r="F125" s="3"/>
      <c r="G125" s="3"/>
      <c r="H125" s="3"/>
      <c r="I125" s="3"/>
      <c r="J125" s="3"/>
      <c r="K125" s="3"/>
      <c r="L125" s="3"/>
      <c r="M125" s="3"/>
      <c r="N125" s="3"/>
      <c r="O125" s="3"/>
      <c r="P125" s="3"/>
      <c r="Q125" s="3"/>
      <c r="R125" s="3"/>
      <c r="S125" s="3"/>
    </row>
    <row r="126" spans="1:19" x14ac:dyDescent="0.25">
      <c r="A126" s="3"/>
      <c r="B126" s="3"/>
      <c r="C126" s="3"/>
      <c r="D126" s="3"/>
      <c r="E126" s="3"/>
      <c r="F126" s="3"/>
      <c r="G126" s="3"/>
      <c r="H126" s="3"/>
      <c r="I126" s="3"/>
      <c r="J126" s="3"/>
      <c r="K126" s="3"/>
      <c r="L126" s="3"/>
      <c r="M126" s="3"/>
      <c r="N126" s="3"/>
      <c r="O126" s="3"/>
      <c r="P126" s="3"/>
      <c r="Q126" s="3"/>
      <c r="R126" s="3"/>
      <c r="S126" s="3"/>
    </row>
    <row r="127" spans="1:19" x14ac:dyDescent="0.25">
      <c r="A127" s="3"/>
      <c r="B127" s="3"/>
      <c r="C127" s="3"/>
      <c r="D127" s="3"/>
      <c r="E127" s="3"/>
      <c r="F127" s="3"/>
      <c r="G127" s="3"/>
      <c r="H127" s="3"/>
      <c r="I127" s="3"/>
      <c r="J127" s="3"/>
      <c r="K127" s="3"/>
      <c r="L127" s="3"/>
      <c r="M127" s="3"/>
      <c r="N127" s="3"/>
      <c r="O127" s="3"/>
      <c r="P127" s="3"/>
      <c r="Q127" s="3"/>
      <c r="R127" s="3"/>
      <c r="S127" s="3"/>
    </row>
    <row r="128" spans="1:19" x14ac:dyDescent="0.25">
      <c r="A128" s="3"/>
      <c r="B128" s="3"/>
      <c r="C128" s="3"/>
      <c r="D128" s="3"/>
      <c r="E128" s="3"/>
      <c r="F128" s="3"/>
      <c r="G128" s="3"/>
      <c r="H128" s="3"/>
      <c r="I128" s="3"/>
      <c r="J128" s="3"/>
      <c r="K128" s="3"/>
      <c r="L128" s="3"/>
      <c r="M128" s="3"/>
      <c r="N128" s="3"/>
      <c r="O128" s="3"/>
      <c r="P128" s="3"/>
      <c r="Q128" s="3"/>
      <c r="R128" s="3"/>
      <c r="S128" s="3"/>
    </row>
    <row r="129" spans="1:19" x14ac:dyDescent="0.25">
      <c r="A129" s="3"/>
      <c r="B129" s="3"/>
      <c r="C129" s="3"/>
      <c r="D129" s="3"/>
      <c r="E129" s="3"/>
      <c r="F129" s="3"/>
      <c r="G129" s="3"/>
      <c r="H129" s="3"/>
      <c r="I129" s="3"/>
      <c r="J129" s="3"/>
      <c r="K129" s="3"/>
      <c r="L129" s="3"/>
      <c r="M129" s="3"/>
      <c r="N129" s="3"/>
      <c r="O129" s="3"/>
      <c r="P129" s="3"/>
      <c r="Q129" s="3"/>
      <c r="R129" s="3"/>
      <c r="S129" s="3"/>
    </row>
    <row r="130" spans="1:19" x14ac:dyDescent="0.25">
      <c r="A130" s="3"/>
      <c r="B130" s="3"/>
      <c r="C130" s="3"/>
      <c r="D130" s="3"/>
      <c r="E130" s="3"/>
      <c r="F130" s="3"/>
      <c r="G130" s="3"/>
      <c r="H130" s="3"/>
      <c r="I130" s="3"/>
      <c r="J130" s="3"/>
      <c r="K130" s="3"/>
      <c r="L130" s="3"/>
      <c r="M130" s="3"/>
      <c r="N130" s="3"/>
      <c r="O130" s="3"/>
      <c r="P130" s="3"/>
      <c r="Q130" s="3"/>
      <c r="R130" s="3"/>
      <c r="S130" s="3"/>
    </row>
    <row r="131" spans="1:19" x14ac:dyDescent="0.25">
      <c r="A131" s="3"/>
      <c r="B131" s="3"/>
      <c r="C131" s="3"/>
      <c r="D131" s="3"/>
      <c r="E131" s="3"/>
      <c r="F131" s="3"/>
      <c r="G131" s="3"/>
      <c r="H131" s="3"/>
      <c r="I131" s="3"/>
      <c r="J131" s="3"/>
      <c r="K131" s="3"/>
      <c r="L131" s="3"/>
      <c r="M131" s="3"/>
      <c r="N131" s="3"/>
      <c r="O131" s="3"/>
      <c r="P131" s="3"/>
      <c r="Q131" s="3"/>
      <c r="R131" s="3"/>
      <c r="S131" s="3"/>
    </row>
    <row r="132" spans="1:19" x14ac:dyDescent="0.25">
      <c r="A132" s="3"/>
      <c r="B132" s="3"/>
      <c r="C132" s="3"/>
      <c r="D132" s="3"/>
      <c r="E132" s="3"/>
      <c r="F132" s="3"/>
      <c r="G132" s="3"/>
      <c r="H132" s="3"/>
      <c r="I132" s="3"/>
      <c r="J132" s="3"/>
      <c r="K132" s="3"/>
      <c r="L132" s="3"/>
      <c r="M132" s="3"/>
      <c r="N132" s="3"/>
      <c r="O132" s="3"/>
      <c r="P132" s="3"/>
      <c r="Q132" s="3"/>
      <c r="R132" s="3"/>
      <c r="S132" s="3"/>
    </row>
    <row r="133" spans="1:19" x14ac:dyDescent="0.25">
      <c r="A133" s="3"/>
      <c r="B133" s="3"/>
      <c r="C133" s="3"/>
      <c r="D133" s="3"/>
      <c r="E133" s="3"/>
      <c r="F133" s="3"/>
      <c r="G133" s="3"/>
      <c r="H133" s="3"/>
      <c r="I133" s="3"/>
      <c r="J133" s="3"/>
      <c r="K133" s="3"/>
      <c r="L133" s="3"/>
      <c r="M133" s="3"/>
      <c r="N133" s="3"/>
      <c r="O133" s="3"/>
      <c r="P133" s="3"/>
      <c r="Q133" s="3"/>
      <c r="R133" s="3"/>
      <c r="S133" s="3"/>
    </row>
    <row r="134" spans="1:19" x14ac:dyDescent="0.25">
      <c r="A134" s="3"/>
      <c r="B134" s="3"/>
      <c r="C134" s="3"/>
      <c r="D134" s="3"/>
      <c r="E134" s="3"/>
      <c r="F134" s="3"/>
      <c r="G134" s="3"/>
      <c r="H134" s="3"/>
      <c r="I134" s="3"/>
      <c r="J134" s="3"/>
      <c r="K134" s="3"/>
      <c r="L134" s="3"/>
      <c r="M134" s="3"/>
      <c r="N134" s="3"/>
      <c r="O134" s="3"/>
      <c r="P134" s="3"/>
      <c r="Q134" s="3"/>
      <c r="R134" s="3"/>
      <c r="S134" s="3"/>
    </row>
    <row r="135" spans="1:19" x14ac:dyDescent="0.25">
      <c r="A135" s="3"/>
      <c r="B135" s="3"/>
      <c r="C135" s="3"/>
      <c r="D135" s="3"/>
      <c r="E135" s="3"/>
      <c r="F135" s="3"/>
      <c r="G135" s="3"/>
      <c r="H135" s="3"/>
      <c r="I135" s="3"/>
      <c r="J135" s="3"/>
      <c r="K135" s="3"/>
      <c r="L135" s="3"/>
      <c r="M135" s="3"/>
      <c r="N135" s="3"/>
      <c r="O135" s="3"/>
      <c r="P135" s="3"/>
      <c r="Q135" s="3"/>
      <c r="R135" s="3"/>
      <c r="S135" s="3"/>
    </row>
    <row r="136" spans="1:19" x14ac:dyDescent="0.25">
      <c r="A136" s="3"/>
      <c r="B136" s="3"/>
      <c r="C136" s="3"/>
      <c r="D136" s="3"/>
      <c r="E136" s="3"/>
      <c r="F136" s="3"/>
      <c r="G136" s="3"/>
      <c r="H136" s="3"/>
      <c r="I136" s="3"/>
      <c r="J136" s="3"/>
      <c r="K136" s="3"/>
      <c r="L136" s="3"/>
      <c r="M136" s="3"/>
      <c r="N136" s="3"/>
      <c r="O136" s="3"/>
      <c r="P136" s="3"/>
      <c r="Q136" s="3"/>
      <c r="R136" s="3"/>
      <c r="S136" s="3"/>
    </row>
    <row r="137" spans="1:19" x14ac:dyDescent="0.25">
      <c r="A137" s="3"/>
      <c r="B137" s="3"/>
      <c r="C137" s="3"/>
      <c r="D137" s="3"/>
      <c r="E137" s="3"/>
      <c r="F137" s="3"/>
      <c r="G137" s="3"/>
      <c r="H137" s="3"/>
      <c r="I137" s="3"/>
      <c r="J137" s="3"/>
      <c r="K137" s="3"/>
      <c r="L137" s="3"/>
      <c r="M137" s="3"/>
      <c r="N137" s="3"/>
      <c r="O137" s="3"/>
      <c r="P137" s="3"/>
      <c r="Q137" s="3"/>
      <c r="R137" s="3"/>
      <c r="S137" s="3"/>
    </row>
    <row r="138" spans="1:19" x14ac:dyDescent="0.25">
      <c r="A138" s="3"/>
      <c r="B138" s="3"/>
      <c r="C138" s="3"/>
      <c r="D138" s="3"/>
      <c r="E138" s="3"/>
      <c r="F138" s="3"/>
      <c r="G138" s="3"/>
      <c r="H138" s="3"/>
      <c r="I138" s="3"/>
      <c r="J138" s="3"/>
      <c r="K138" s="3"/>
      <c r="L138" s="3"/>
      <c r="M138" s="3"/>
      <c r="N138" s="3"/>
      <c r="O138" s="3"/>
      <c r="P138" s="3"/>
      <c r="Q138" s="3"/>
      <c r="R138" s="3"/>
      <c r="S138" s="3"/>
    </row>
    <row r="139" spans="1:19" x14ac:dyDescent="0.25">
      <c r="A139" s="3"/>
      <c r="B139" s="3"/>
      <c r="C139" s="3"/>
      <c r="D139" s="3"/>
      <c r="E139" s="3"/>
      <c r="F139" s="3"/>
      <c r="G139" s="3"/>
      <c r="H139" s="3"/>
      <c r="I139" s="3"/>
      <c r="J139" s="3"/>
      <c r="K139" s="3"/>
      <c r="L139" s="3"/>
      <c r="M139" s="3"/>
      <c r="N139" s="3"/>
      <c r="O139" s="3"/>
      <c r="P139" s="3"/>
      <c r="Q139" s="3"/>
      <c r="R139" s="3"/>
      <c r="S139" s="3"/>
    </row>
    <row r="140" spans="1:19" x14ac:dyDescent="0.25">
      <c r="A140" s="3"/>
      <c r="B140" s="3"/>
      <c r="C140" s="3"/>
      <c r="D140" s="3"/>
      <c r="E140" s="3"/>
      <c r="F140" s="3"/>
      <c r="G140" s="3"/>
      <c r="H140" s="3"/>
      <c r="I140" s="3"/>
      <c r="J140" s="3"/>
      <c r="K140" s="3"/>
      <c r="L140" s="3"/>
      <c r="M140" s="3"/>
      <c r="N140" s="3"/>
      <c r="O140" s="3"/>
      <c r="P140" s="3"/>
      <c r="Q140" s="3"/>
      <c r="R140" s="3"/>
      <c r="S140" s="3"/>
    </row>
    <row r="141" spans="1:19" x14ac:dyDescent="0.25">
      <c r="A141" s="3"/>
      <c r="B141" s="3"/>
      <c r="C141" s="3"/>
      <c r="D141" s="3"/>
      <c r="E141" s="3"/>
      <c r="F141" s="3"/>
      <c r="G141" s="3"/>
      <c r="H141" s="3"/>
      <c r="I141" s="3"/>
      <c r="J141" s="3"/>
      <c r="K141" s="3"/>
      <c r="L141" s="3"/>
      <c r="M141" s="3"/>
      <c r="N141" s="3"/>
      <c r="O141" s="3"/>
      <c r="P141" s="3"/>
      <c r="Q141" s="3"/>
      <c r="R141" s="3"/>
      <c r="S141" s="3"/>
    </row>
    <row r="142" spans="1:19" x14ac:dyDescent="0.25">
      <c r="A142" s="3"/>
      <c r="B142" s="3"/>
      <c r="C142" s="3"/>
      <c r="D142" s="3"/>
      <c r="E142" s="3"/>
      <c r="F142" s="3"/>
      <c r="G142" s="3"/>
      <c r="H142" s="3"/>
      <c r="I142" s="3"/>
      <c r="J142" s="3"/>
      <c r="K142" s="3"/>
      <c r="L142" s="3"/>
      <c r="M142" s="3"/>
      <c r="N142" s="3"/>
      <c r="O142" s="3"/>
      <c r="P142" s="3"/>
      <c r="Q142" s="3"/>
      <c r="R142" s="3"/>
      <c r="S142" s="3"/>
    </row>
    <row r="143" spans="1:19" x14ac:dyDescent="0.25">
      <c r="A143" s="3"/>
      <c r="B143" s="3"/>
      <c r="C143" s="3"/>
      <c r="D143" s="3"/>
      <c r="E143" s="3"/>
      <c r="F143" s="3"/>
      <c r="G143" s="3"/>
      <c r="H143" s="3"/>
      <c r="I143" s="3"/>
      <c r="J143" s="3"/>
      <c r="K143" s="3"/>
      <c r="L143" s="3"/>
      <c r="M143" s="3"/>
      <c r="N143" s="3"/>
      <c r="O143" s="3"/>
      <c r="P143" s="3"/>
      <c r="Q143" s="3"/>
      <c r="R143" s="3"/>
      <c r="S143" s="3"/>
    </row>
    <row r="144" spans="1:19" x14ac:dyDescent="0.25">
      <c r="A144" s="3"/>
      <c r="B144" s="3"/>
      <c r="C144" s="3"/>
      <c r="D144" s="3"/>
      <c r="E144" s="3"/>
      <c r="F144" s="3"/>
      <c r="G144" s="3"/>
      <c r="H144" s="3"/>
      <c r="I144" s="3"/>
      <c r="J144" s="3"/>
      <c r="K144" s="3"/>
      <c r="L144" s="3"/>
      <c r="M144" s="3"/>
      <c r="N144" s="3"/>
      <c r="O144" s="3"/>
      <c r="P144" s="3"/>
      <c r="Q144" s="3"/>
      <c r="R144" s="3"/>
      <c r="S144" s="3"/>
    </row>
    <row r="145" spans="1:19" x14ac:dyDescent="0.25">
      <c r="A145" s="3"/>
      <c r="B145" s="3"/>
      <c r="C145" s="3"/>
      <c r="D145" s="3"/>
      <c r="E145" s="3"/>
      <c r="F145" s="3"/>
      <c r="G145" s="3"/>
      <c r="H145" s="3"/>
      <c r="I145" s="3"/>
      <c r="J145" s="3"/>
      <c r="K145" s="3"/>
      <c r="L145" s="3"/>
      <c r="M145" s="3"/>
      <c r="N145" s="3"/>
      <c r="O145" s="3"/>
      <c r="P145" s="3"/>
      <c r="Q145" s="3"/>
      <c r="R145" s="3"/>
      <c r="S145" s="3"/>
    </row>
    <row r="146" spans="1:19" x14ac:dyDescent="0.25">
      <c r="A146" s="3"/>
      <c r="B146" s="3"/>
      <c r="C146" s="3"/>
      <c r="D146" s="3"/>
      <c r="E146" s="3"/>
      <c r="F146" s="3"/>
      <c r="G146" s="3"/>
      <c r="H146" s="3"/>
      <c r="I146" s="3"/>
      <c r="J146" s="3"/>
      <c r="K146" s="3"/>
      <c r="L146" s="3"/>
      <c r="M146" s="3"/>
      <c r="N146" s="3"/>
      <c r="O146" s="3"/>
      <c r="P146" s="3"/>
      <c r="Q146" s="3"/>
      <c r="R146" s="3"/>
      <c r="S146" s="3"/>
    </row>
    <row r="147" spans="1:19" x14ac:dyDescent="0.25">
      <c r="A147" s="3"/>
      <c r="B147" s="3"/>
      <c r="C147" s="3"/>
      <c r="D147" s="3"/>
      <c r="E147" s="3"/>
      <c r="F147" s="3"/>
      <c r="G147" s="3"/>
      <c r="H147" s="3"/>
      <c r="I147" s="3"/>
      <c r="J147" s="3"/>
      <c r="K147" s="3"/>
      <c r="L147" s="3"/>
      <c r="M147" s="3"/>
      <c r="N147" s="3"/>
      <c r="O147" s="3"/>
      <c r="P147" s="3"/>
      <c r="Q147" s="3"/>
      <c r="R147" s="3"/>
      <c r="S147" s="3"/>
    </row>
    <row r="148" spans="1:19" x14ac:dyDescent="0.25">
      <c r="A148" s="3"/>
      <c r="B148" s="3"/>
      <c r="C148" s="3"/>
      <c r="D148" s="3"/>
      <c r="E148" s="3"/>
      <c r="F148" s="3"/>
      <c r="G148" s="3"/>
      <c r="H148" s="3"/>
      <c r="I148" s="3"/>
      <c r="J148" s="3"/>
      <c r="K148" s="3"/>
      <c r="L148" s="3"/>
      <c r="M148" s="3"/>
      <c r="N148" s="3"/>
      <c r="O148" s="3"/>
      <c r="P148" s="3"/>
      <c r="Q148" s="3"/>
      <c r="R148" s="3"/>
      <c r="S148" s="3"/>
    </row>
    <row r="149" spans="1:19" x14ac:dyDescent="0.25">
      <c r="A149" s="3"/>
      <c r="B149" s="3"/>
      <c r="C149" s="3"/>
      <c r="D149" s="3"/>
      <c r="E149" s="3"/>
      <c r="F149" s="3"/>
      <c r="G149" s="3"/>
      <c r="H149" s="3"/>
      <c r="I149" s="3"/>
      <c r="J149" s="3"/>
      <c r="K149" s="3"/>
      <c r="L149" s="3"/>
      <c r="M149" s="3"/>
      <c r="N149" s="3"/>
      <c r="O149" s="3"/>
      <c r="P149" s="3"/>
      <c r="Q149" s="3"/>
      <c r="R149" s="3"/>
      <c r="S149" s="3"/>
    </row>
    <row r="150" spans="1:19" x14ac:dyDescent="0.25">
      <c r="A150" s="3"/>
      <c r="B150" s="3"/>
      <c r="C150" s="3"/>
      <c r="D150" s="3"/>
      <c r="E150" s="3"/>
      <c r="F150" s="3"/>
      <c r="G150" s="3"/>
      <c r="H150" s="3"/>
      <c r="I150" s="3"/>
      <c r="J150" s="3"/>
      <c r="K150" s="3"/>
      <c r="L150" s="3"/>
      <c r="M150" s="3"/>
      <c r="N150" s="3"/>
      <c r="O150" s="3"/>
      <c r="P150" s="3"/>
      <c r="Q150" s="3"/>
      <c r="R150" s="3"/>
      <c r="S150" s="3"/>
    </row>
    <row r="151" spans="1:19" x14ac:dyDescent="0.25">
      <c r="A151" s="3"/>
      <c r="B151" s="3"/>
      <c r="C151" s="3"/>
      <c r="D151" s="3"/>
      <c r="E151" s="3"/>
      <c r="F151" s="3"/>
      <c r="G151" s="3"/>
      <c r="H151" s="3"/>
      <c r="I151" s="3"/>
      <c r="J151" s="3"/>
      <c r="K151" s="3"/>
      <c r="L151" s="3"/>
      <c r="M151" s="3"/>
      <c r="N151" s="3"/>
      <c r="O151" s="3"/>
      <c r="P151" s="3"/>
      <c r="Q151" s="3"/>
      <c r="R151" s="3"/>
      <c r="S151" s="3"/>
    </row>
    <row r="152" spans="1:19" x14ac:dyDescent="0.25">
      <c r="A152" s="3"/>
      <c r="B152" s="3"/>
      <c r="C152" s="3"/>
      <c r="D152" s="3"/>
      <c r="E152" s="3"/>
      <c r="F152" s="3"/>
      <c r="G152" s="3"/>
      <c r="H152" s="3"/>
      <c r="I152" s="3"/>
      <c r="J152" s="3"/>
      <c r="K152" s="3"/>
      <c r="L152" s="3"/>
      <c r="M152" s="3"/>
      <c r="N152" s="3"/>
      <c r="O152" s="3"/>
      <c r="P152" s="3"/>
      <c r="Q152" s="3"/>
      <c r="R152" s="3"/>
      <c r="S152" s="3"/>
    </row>
    <row r="153" spans="1:19" x14ac:dyDescent="0.25">
      <c r="A153" s="3"/>
      <c r="B153" s="3"/>
      <c r="C153" s="3"/>
      <c r="D153" s="3"/>
      <c r="E153" s="3"/>
      <c r="F153" s="3"/>
      <c r="G153" s="3"/>
      <c r="H153" s="3"/>
      <c r="I153" s="3"/>
      <c r="J153" s="3"/>
      <c r="K153" s="3"/>
      <c r="L153" s="3"/>
      <c r="M153" s="3"/>
      <c r="N153" s="3"/>
      <c r="O153" s="3"/>
      <c r="P153" s="3"/>
      <c r="Q153" s="3"/>
      <c r="R153" s="3"/>
      <c r="S153" s="3"/>
    </row>
    <row r="154" spans="1:19" x14ac:dyDescent="0.25">
      <c r="A154" s="3"/>
      <c r="B154" s="3"/>
      <c r="C154" s="3"/>
      <c r="D154" s="3"/>
      <c r="E154" s="3"/>
      <c r="F154" s="3"/>
      <c r="G154" s="3"/>
      <c r="H154" s="3"/>
      <c r="I154" s="3"/>
      <c r="J154" s="3"/>
      <c r="K154" s="3"/>
      <c r="L154" s="3"/>
      <c r="M154" s="3"/>
      <c r="N154" s="3"/>
      <c r="O154" s="3"/>
      <c r="P154" s="3"/>
      <c r="Q154" s="3"/>
      <c r="R154" s="3"/>
      <c r="S154" s="3"/>
    </row>
    <row r="155" spans="1:19" x14ac:dyDescent="0.25">
      <c r="A155" s="3"/>
      <c r="B155" s="3"/>
      <c r="C155" s="3"/>
      <c r="D155" s="3"/>
      <c r="E155" s="3"/>
      <c r="F155" s="3"/>
      <c r="G155" s="3"/>
      <c r="H155" s="3"/>
      <c r="I155" s="3"/>
      <c r="J155" s="3"/>
      <c r="K155" s="3"/>
      <c r="L155" s="3"/>
      <c r="M155" s="3"/>
      <c r="N155" s="3"/>
      <c r="O155" s="3"/>
      <c r="P155" s="3"/>
      <c r="Q155" s="3"/>
      <c r="R155" s="3"/>
      <c r="S155" s="3"/>
    </row>
    <row r="156" spans="1:19" x14ac:dyDescent="0.25">
      <c r="A156" s="3"/>
      <c r="B156" s="3"/>
      <c r="C156" s="3"/>
      <c r="D156" s="3"/>
      <c r="E156" s="3"/>
      <c r="F156" s="3"/>
      <c r="G156" s="3"/>
      <c r="H156" s="3"/>
      <c r="I156" s="3"/>
      <c r="J156" s="3"/>
      <c r="K156" s="3"/>
      <c r="L156" s="3"/>
      <c r="M156" s="3"/>
      <c r="N156" s="3"/>
      <c r="O156" s="3"/>
      <c r="P156" s="3"/>
      <c r="Q156" s="3"/>
      <c r="R156" s="3"/>
      <c r="S156" s="3"/>
    </row>
    <row r="157" spans="1:19" x14ac:dyDescent="0.25">
      <c r="A157" s="3"/>
      <c r="B157" s="3"/>
      <c r="C157" s="3"/>
      <c r="D157" s="3"/>
      <c r="E157" s="3"/>
      <c r="F157" s="3"/>
      <c r="G157" s="3"/>
      <c r="H157" s="3"/>
      <c r="I157" s="3"/>
      <c r="J157" s="3"/>
      <c r="K157" s="3"/>
      <c r="L157" s="3"/>
      <c r="M157" s="3"/>
      <c r="N157" s="3"/>
      <c r="O157" s="3"/>
      <c r="P157" s="3"/>
      <c r="Q157" s="3"/>
      <c r="R157" s="3"/>
      <c r="S157" s="3"/>
    </row>
    <row r="158" spans="1:19" x14ac:dyDescent="0.25">
      <c r="A158" s="3"/>
      <c r="B158" s="3"/>
      <c r="C158" s="3"/>
      <c r="D158" s="3"/>
      <c r="E158" s="3"/>
      <c r="F158" s="3"/>
      <c r="G158" s="3"/>
      <c r="H158" s="3"/>
      <c r="I158" s="3"/>
      <c r="J158" s="3"/>
      <c r="K158" s="3"/>
      <c r="L158" s="3"/>
      <c r="M158" s="3"/>
      <c r="N158" s="3"/>
      <c r="O158" s="3"/>
      <c r="P158" s="3"/>
      <c r="Q158" s="3"/>
      <c r="R158" s="3"/>
      <c r="S158" s="3"/>
    </row>
    <row r="159" spans="1:19" x14ac:dyDescent="0.25">
      <c r="A159" s="3"/>
      <c r="B159" s="3"/>
      <c r="C159" s="3"/>
      <c r="D159" s="3"/>
      <c r="E159" s="3"/>
      <c r="F159" s="3"/>
      <c r="G159" s="3"/>
      <c r="H159" s="3"/>
      <c r="I159" s="3"/>
      <c r="J159" s="3"/>
      <c r="K159" s="3"/>
      <c r="L159" s="3"/>
      <c r="M159" s="3"/>
      <c r="N159" s="3"/>
      <c r="O159" s="3"/>
      <c r="P159" s="3"/>
      <c r="Q159" s="3"/>
      <c r="R159" s="3"/>
      <c r="S159" s="3"/>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051" r:id="rId4">
          <objectPr defaultSize="0" autoPict="0" r:id="rId5">
            <anchor moveWithCells="1" sizeWithCells="1">
              <from>
                <xdr:col>0</xdr:col>
                <xdr:colOff>590550</xdr:colOff>
                <xdr:row>5</xdr:row>
                <xdr:rowOff>438150</xdr:rowOff>
              </from>
              <to>
                <xdr:col>11</xdr:col>
                <xdr:colOff>228600</xdr:colOff>
                <xdr:row>56</xdr:row>
                <xdr:rowOff>152400</xdr:rowOff>
              </to>
            </anchor>
          </objectPr>
        </oleObject>
      </mc:Choice>
      <mc:Fallback>
        <oleObject progId="Visio.Drawing.11" shapeId="205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4"/>
  <sheetViews>
    <sheetView topLeftCell="A42" zoomScale="80" zoomScaleNormal="80" workbookViewId="0">
      <selection activeCell="D46" sqref="D46"/>
    </sheetView>
  </sheetViews>
  <sheetFormatPr defaultColWidth="9.140625" defaultRowHeight="16.5" x14ac:dyDescent="0.3"/>
  <cols>
    <col min="1" max="1" width="20.5703125" style="33" customWidth="1"/>
    <col min="2" max="2" width="29" style="39" customWidth="1"/>
    <col min="3" max="3" width="25.7109375" style="33" customWidth="1"/>
    <col min="4" max="4" width="27.28515625" style="38" customWidth="1"/>
    <col min="5" max="5" width="23.28515625" style="38" customWidth="1"/>
    <col min="6" max="8" width="30.28515625" style="37" customWidth="1"/>
    <col min="9" max="9" width="28.85546875" style="37" customWidth="1"/>
    <col min="10" max="10" width="21.85546875" style="37" customWidth="1"/>
    <col min="11" max="11" width="23.5703125" style="37" customWidth="1"/>
    <col min="12" max="12" width="16.7109375" style="36" customWidth="1"/>
    <col min="13" max="13" width="24" style="36" customWidth="1"/>
    <col min="14" max="14" width="20.85546875" style="35" customWidth="1"/>
    <col min="15" max="28" width="9.140625" style="34"/>
    <col min="29" max="16384" width="9.140625" style="33"/>
  </cols>
  <sheetData>
    <row r="1" spans="1:28" ht="45.75" x14ac:dyDescent="0.3">
      <c r="A1" s="147" t="s">
        <v>0</v>
      </c>
      <c r="B1" s="146" t="s">
        <v>181</v>
      </c>
      <c r="C1" s="145" t="s">
        <v>1</v>
      </c>
      <c r="D1" s="146" t="s">
        <v>46</v>
      </c>
      <c r="E1" s="146" t="s">
        <v>48</v>
      </c>
      <c r="F1" s="148" t="s">
        <v>50</v>
      </c>
      <c r="G1" s="148" t="s">
        <v>51</v>
      </c>
      <c r="H1" s="148" t="s">
        <v>51</v>
      </c>
      <c r="I1" s="148" t="s">
        <v>50</v>
      </c>
      <c r="J1" s="148" t="s">
        <v>51</v>
      </c>
      <c r="K1" s="148" t="s">
        <v>52</v>
      </c>
      <c r="L1" s="141" t="s">
        <v>2</v>
      </c>
      <c r="M1" s="141" t="s">
        <v>59</v>
      </c>
      <c r="N1" s="140" t="s">
        <v>291</v>
      </c>
    </row>
    <row r="2" spans="1:28" ht="120" x14ac:dyDescent="0.3">
      <c r="A2" s="147"/>
      <c r="B2" s="146"/>
      <c r="C2" s="145"/>
      <c r="D2" s="144" t="s">
        <v>47</v>
      </c>
      <c r="E2" s="144" t="s">
        <v>49</v>
      </c>
      <c r="F2" s="142" t="s">
        <v>114</v>
      </c>
      <c r="G2" s="142" t="s">
        <v>172</v>
      </c>
      <c r="H2" s="142" t="s">
        <v>178</v>
      </c>
      <c r="I2" s="142" t="s">
        <v>111</v>
      </c>
      <c r="J2" s="142" t="s">
        <v>112</v>
      </c>
      <c r="K2" s="142" t="s">
        <v>37</v>
      </c>
      <c r="L2" s="141"/>
      <c r="M2" s="141"/>
      <c r="N2" s="140"/>
    </row>
    <row r="3" spans="1:28" ht="195" x14ac:dyDescent="0.3">
      <c r="A3" s="147"/>
      <c r="B3" s="146"/>
      <c r="C3" s="145"/>
      <c r="D3" s="144"/>
      <c r="E3" s="144"/>
      <c r="F3" s="142"/>
      <c r="G3" s="142"/>
      <c r="H3" s="142"/>
      <c r="I3" s="143" t="s">
        <v>110</v>
      </c>
      <c r="J3" s="142"/>
      <c r="K3" s="142"/>
      <c r="L3" s="141"/>
      <c r="M3" s="141"/>
      <c r="N3" s="140"/>
    </row>
    <row r="4" spans="1:28" s="110" customFormat="1" ht="45.75" customHeight="1" x14ac:dyDescent="0.3">
      <c r="A4" s="198" t="s">
        <v>297</v>
      </c>
      <c r="B4" s="199"/>
      <c r="C4" s="136"/>
      <c r="D4" s="136"/>
      <c r="E4" s="139"/>
      <c r="F4" s="109"/>
      <c r="G4" s="109"/>
      <c r="H4" s="109"/>
      <c r="I4" s="109"/>
      <c r="J4" s="109"/>
      <c r="K4" s="109"/>
      <c r="L4" s="108"/>
      <c r="M4" s="108"/>
      <c r="N4" s="138"/>
      <c r="O4" s="132"/>
      <c r="P4" s="132"/>
      <c r="Q4" s="131"/>
      <c r="R4" s="131"/>
      <c r="S4" s="131"/>
      <c r="T4" s="131"/>
      <c r="U4" s="111"/>
      <c r="V4" s="111"/>
      <c r="W4" s="111"/>
      <c r="X4" s="111"/>
      <c r="Y4" s="130"/>
      <c r="Z4" s="130"/>
      <c r="AA4" s="69"/>
      <c r="AB4" s="130"/>
    </row>
    <row r="5" spans="1:28" s="110" customFormat="1" ht="180" x14ac:dyDescent="0.3">
      <c r="A5" s="122"/>
      <c r="B5" s="51" t="s">
        <v>233</v>
      </c>
      <c r="C5" s="184" t="s">
        <v>298</v>
      </c>
      <c r="D5" s="137"/>
      <c r="E5" s="135"/>
      <c r="F5" s="48" t="s">
        <v>3</v>
      </c>
      <c r="G5" s="48" t="s">
        <v>3</v>
      </c>
      <c r="H5" s="48" t="s">
        <v>113</v>
      </c>
      <c r="I5" s="48" t="s">
        <v>113</v>
      </c>
      <c r="J5" s="48" t="s">
        <v>113</v>
      </c>
      <c r="K5" s="48" t="s">
        <v>115</v>
      </c>
      <c r="L5" s="109" t="s">
        <v>174</v>
      </c>
      <c r="M5" s="52">
        <v>1</v>
      </c>
      <c r="N5" s="108">
        <v>1</v>
      </c>
      <c r="O5" s="132"/>
      <c r="P5" s="132"/>
      <c r="Q5" s="131"/>
      <c r="R5" s="131"/>
      <c r="S5" s="131"/>
      <c r="T5" s="131"/>
      <c r="U5" s="111"/>
      <c r="V5" s="111"/>
      <c r="W5" s="111"/>
      <c r="X5" s="111"/>
      <c r="Y5" s="130"/>
      <c r="Z5" s="130"/>
      <c r="AA5" s="69"/>
      <c r="AB5" s="130"/>
    </row>
    <row r="6" spans="1:28" s="110" customFormat="1" ht="181.5" x14ac:dyDescent="0.3">
      <c r="A6" s="122"/>
      <c r="B6" s="51"/>
      <c r="C6" s="134" t="s">
        <v>182</v>
      </c>
      <c r="D6" s="137"/>
      <c r="E6" s="135"/>
      <c r="F6" s="48" t="s">
        <v>61</v>
      </c>
      <c r="G6" s="48" t="s">
        <v>113</v>
      </c>
      <c r="H6" s="129" t="s">
        <v>117</v>
      </c>
      <c r="I6" s="48" t="s">
        <v>54</v>
      </c>
      <c r="J6" s="129" t="s">
        <v>116</v>
      </c>
      <c r="K6" s="48" t="s">
        <v>118</v>
      </c>
      <c r="L6" s="109" t="s">
        <v>119</v>
      </c>
      <c r="M6" s="48" t="s">
        <v>66</v>
      </c>
      <c r="N6" s="108">
        <v>0.19</v>
      </c>
      <c r="O6" s="132"/>
      <c r="P6" s="132"/>
      <c r="Q6" s="131"/>
      <c r="R6" s="131"/>
      <c r="S6" s="131"/>
      <c r="T6" s="131"/>
      <c r="U6" s="111"/>
      <c r="V6" s="111"/>
      <c r="W6" s="111"/>
      <c r="X6" s="111"/>
      <c r="Y6" s="130"/>
      <c r="Z6" s="130"/>
      <c r="AA6" s="69"/>
      <c r="AB6" s="130"/>
    </row>
    <row r="7" spans="1:28" s="110" customFormat="1" ht="115.5" x14ac:dyDescent="0.25">
      <c r="A7" s="122"/>
      <c r="B7" s="51"/>
      <c r="C7" s="135" t="s">
        <v>183</v>
      </c>
      <c r="D7" s="136"/>
      <c r="E7" s="133"/>
      <c r="F7" s="48" t="s">
        <v>61</v>
      </c>
      <c r="G7" s="48" t="s">
        <v>113</v>
      </c>
      <c r="H7" s="48" t="s">
        <v>36</v>
      </c>
      <c r="I7" s="48" t="s">
        <v>54</v>
      </c>
      <c r="J7" s="48" t="s">
        <v>36</v>
      </c>
      <c r="K7" s="48" t="s">
        <v>118</v>
      </c>
      <c r="L7" s="109" t="s">
        <v>128</v>
      </c>
      <c r="M7" s="48" t="s">
        <v>129</v>
      </c>
      <c r="N7" s="108">
        <v>0.21</v>
      </c>
      <c r="O7" s="132"/>
      <c r="P7" s="132"/>
      <c r="Q7" s="131"/>
      <c r="R7" s="131"/>
      <c r="S7" s="131"/>
      <c r="T7" s="131"/>
      <c r="U7" s="111"/>
      <c r="V7" s="111"/>
      <c r="W7" s="111"/>
      <c r="X7" s="111"/>
      <c r="Y7" s="130"/>
      <c r="Z7" s="130"/>
      <c r="AA7" s="69"/>
      <c r="AB7" s="130"/>
    </row>
    <row r="8" spans="1:28" s="110" customFormat="1" ht="115.5" x14ac:dyDescent="0.25">
      <c r="A8" s="122"/>
      <c r="B8" s="51"/>
      <c r="C8" s="135" t="s">
        <v>184</v>
      </c>
      <c r="D8" s="134" t="s">
        <v>79</v>
      </c>
      <c r="E8" s="133"/>
      <c r="F8" s="48" t="s">
        <v>3</v>
      </c>
      <c r="G8" s="48" t="s">
        <v>3</v>
      </c>
      <c r="H8" s="48" t="s">
        <v>113</v>
      </c>
      <c r="I8" s="48" t="s">
        <v>113</v>
      </c>
      <c r="J8" s="48" t="s">
        <v>113</v>
      </c>
      <c r="K8" s="48" t="s">
        <v>35</v>
      </c>
      <c r="L8" s="109" t="s">
        <v>174</v>
      </c>
      <c r="M8" s="52">
        <v>1</v>
      </c>
      <c r="N8" s="108">
        <v>1</v>
      </c>
      <c r="O8" s="132"/>
      <c r="P8" s="132"/>
      <c r="Q8" s="131"/>
      <c r="R8" s="131"/>
      <c r="S8" s="131"/>
      <c r="T8" s="131"/>
      <c r="U8" s="111"/>
      <c r="V8" s="111"/>
      <c r="W8" s="111"/>
      <c r="X8" s="111"/>
      <c r="Y8" s="130"/>
      <c r="Z8" s="130"/>
      <c r="AA8" s="69"/>
      <c r="AB8" s="130"/>
    </row>
    <row r="9" spans="1:28" s="91" customFormat="1" ht="181.5" x14ac:dyDescent="0.3">
      <c r="A9" s="94"/>
      <c r="B9" s="51" t="s">
        <v>218</v>
      </c>
      <c r="C9" s="93" t="s">
        <v>185</v>
      </c>
      <c r="D9" s="113"/>
      <c r="E9" s="120"/>
      <c r="F9" s="46" t="s">
        <v>61</v>
      </c>
      <c r="G9" s="48" t="s">
        <v>113</v>
      </c>
      <c r="H9" s="47" t="s">
        <v>45</v>
      </c>
      <c r="I9" s="48" t="s">
        <v>54</v>
      </c>
      <c r="J9" s="129" t="s">
        <v>116</v>
      </c>
      <c r="K9" s="48" t="s">
        <v>38</v>
      </c>
      <c r="L9" s="109" t="s">
        <v>119</v>
      </c>
      <c r="M9" s="48" t="s">
        <v>66</v>
      </c>
      <c r="N9" s="108">
        <v>0.19</v>
      </c>
      <c r="O9" s="92"/>
      <c r="P9" s="92"/>
      <c r="Q9" s="92"/>
      <c r="R9" s="92"/>
      <c r="S9" s="92"/>
      <c r="T9" s="92"/>
      <c r="U9" s="92"/>
      <c r="V9" s="92"/>
      <c r="W9" s="92"/>
      <c r="X9" s="92"/>
      <c r="Y9" s="92"/>
      <c r="Z9" s="92"/>
      <c r="AA9" s="92"/>
      <c r="AB9" s="92"/>
    </row>
    <row r="10" spans="1:28" s="91" customFormat="1" ht="181.5" x14ac:dyDescent="0.3">
      <c r="A10" s="94"/>
      <c r="B10" s="51"/>
      <c r="C10" s="149" t="s">
        <v>219</v>
      </c>
      <c r="D10" s="120"/>
      <c r="E10" s="120"/>
      <c r="F10" s="46" t="s">
        <v>61</v>
      </c>
      <c r="G10" s="48" t="s">
        <v>113</v>
      </c>
      <c r="H10" s="47" t="s">
        <v>45</v>
      </c>
      <c r="I10" s="48" t="s">
        <v>54</v>
      </c>
      <c r="J10" s="129" t="s">
        <v>116</v>
      </c>
      <c r="K10" s="48" t="s">
        <v>39</v>
      </c>
      <c r="L10" s="109" t="s">
        <v>119</v>
      </c>
      <c r="M10" s="48" t="s">
        <v>66</v>
      </c>
      <c r="N10" s="108">
        <v>0.19</v>
      </c>
      <c r="O10" s="92"/>
      <c r="P10" s="92"/>
      <c r="Q10" s="92"/>
      <c r="R10" s="92"/>
      <c r="S10" s="92"/>
      <c r="T10" s="92"/>
      <c r="U10" s="92"/>
      <c r="V10" s="92"/>
      <c r="W10" s="92"/>
      <c r="X10" s="92"/>
      <c r="Y10" s="92"/>
      <c r="Z10" s="92"/>
      <c r="AA10" s="92"/>
      <c r="AB10" s="92"/>
    </row>
    <row r="11" spans="1:28" s="91" customFormat="1" ht="181.5" x14ac:dyDescent="0.3">
      <c r="A11" s="94"/>
      <c r="B11" s="51" t="s">
        <v>186</v>
      </c>
      <c r="C11" s="93"/>
      <c r="D11" s="120"/>
      <c r="E11" s="120"/>
      <c r="F11" s="46" t="s">
        <v>61</v>
      </c>
      <c r="G11" s="46" t="s">
        <v>113</v>
      </c>
      <c r="H11" s="47" t="s">
        <v>45</v>
      </c>
      <c r="I11" s="46" t="s">
        <v>54</v>
      </c>
      <c r="J11" s="47" t="s">
        <v>116</v>
      </c>
      <c r="K11" s="46" t="s">
        <v>35</v>
      </c>
      <c r="L11" s="109" t="s">
        <v>119</v>
      </c>
      <c r="M11" s="48" t="s">
        <v>66</v>
      </c>
      <c r="N11" s="108">
        <v>0.19</v>
      </c>
      <c r="O11" s="92"/>
      <c r="P11" s="92"/>
      <c r="Q11" s="92"/>
      <c r="R11" s="92"/>
      <c r="S11" s="92"/>
      <c r="T11" s="92"/>
      <c r="U11" s="92"/>
      <c r="V11" s="92"/>
      <c r="W11" s="92"/>
      <c r="X11" s="92"/>
      <c r="Y11" s="92"/>
      <c r="Z11" s="92"/>
      <c r="AA11" s="92"/>
      <c r="AB11" s="92"/>
    </row>
    <row r="12" spans="1:28" x14ac:dyDescent="0.3">
      <c r="A12" s="106"/>
      <c r="B12" s="43"/>
      <c r="C12" s="42"/>
      <c r="D12" s="42"/>
      <c r="E12" s="42"/>
      <c r="F12" s="63"/>
      <c r="G12" s="63"/>
      <c r="H12" s="63"/>
      <c r="I12" s="63"/>
      <c r="J12" s="63"/>
      <c r="K12" s="63"/>
      <c r="L12" s="62"/>
      <c r="M12" s="62"/>
      <c r="N12" s="61"/>
    </row>
    <row r="13" spans="1:28" ht="39.75" customHeight="1" x14ac:dyDescent="0.3">
      <c r="A13" s="198" t="s">
        <v>299</v>
      </c>
      <c r="B13" s="199"/>
      <c r="C13" s="50"/>
      <c r="D13" s="50"/>
      <c r="E13" s="50"/>
      <c r="F13" s="47"/>
      <c r="G13" s="47"/>
      <c r="H13" s="47"/>
      <c r="I13" s="47"/>
      <c r="J13" s="47"/>
      <c r="K13" s="47"/>
      <c r="L13" s="96"/>
      <c r="M13" s="96"/>
      <c r="N13" s="95"/>
    </row>
    <row r="14" spans="1:28" s="91" customFormat="1" ht="300" x14ac:dyDescent="0.3">
      <c r="A14" s="128" t="s">
        <v>8</v>
      </c>
      <c r="B14" s="51" t="s">
        <v>234</v>
      </c>
      <c r="C14" s="113" t="s">
        <v>9</v>
      </c>
      <c r="D14" s="113"/>
      <c r="E14" s="113"/>
      <c r="F14" s="48" t="s">
        <v>120</v>
      </c>
      <c r="G14" s="48" t="s">
        <v>173</v>
      </c>
      <c r="H14" s="48" t="s">
        <v>113</v>
      </c>
      <c r="I14" s="48" t="s">
        <v>113</v>
      </c>
      <c r="J14" s="48" t="s">
        <v>113</v>
      </c>
      <c r="K14" s="46" t="s">
        <v>42</v>
      </c>
      <c r="L14" s="109" t="s">
        <v>176</v>
      </c>
      <c r="M14" s="52" t="s">
        <v>177</v>
      </c>
      <c r="N14" s="108" t="s">
        <v>177</v>
      </c>
      <c r="O14" s="92"/>
      <c r="P14" s="92"/>
      <c r="Q14" s="92"/>
      <c r="R14" s="92"/>
      <c r="S14" s="92"/>
      <c r="T14" s="92"/>
      <c r="U14" s="92"/>
      <c r="V14" s="92"/>
      <c r="W14" s="92"/>
      <c r="X14" s="92"/>
      <c r="Y14" s="92"/>
      <c r="Z14" s="92"/>
      <c r="AA14" s="92"/>
      <c r="AB14" s="92"/>
    </row>
    <row r="15" spans="1:28" s="91" customFormat="1" ht="115.5" x14ac:dyDescent="0.3">
      <c r="A15" s="94"/>
      <c r="B15" s="51" t="s">
        <v>220</v>
      </c>
      <c r="C15" s="113" t="s">
        <v>40</v>
      </c>
      <c r="D15" s="50" t="s">
        <v>44</v>
      </c>
      <c r="E15" s="120"/>
      <c r="F15" s="46" t="s">
        <v>10</v>
      </c>
      <c r="G15" s="46" t="s">
        <v>3</v>
      </c>
      <c r="H15" s="48" t="s">
        <v>113</v>
      </c>
      <c r="I15" s="48" t="s">
        <v>113</v>
      </c>
      <c r="J15" s="48" t="s">
        <v>113</v>
      </c>
      <c r="K15" s="46" t="s">
        <v>43</v>
      </c>
      <c r="L15" s="109" t="s">
        <v>174</v>
      </c>
      <c r="M15" s="52">
        <v>1</v>
      </c>
      <c r="N15" s="108">
        <v>1</v>
      </c>
      <c r="O15" s="92"/>
      <c r="P15" s="92"/>
      <c r="Q15" s="92"/>
      <c r="R15" s="92"/>
      <c r="S15" s="92"/>
      <c r="T15" s="92"/>
      <c r="U15" s="92"/>
      <c r="V15" s="92"/>
      <c r="W15" s="92"/>
      <c r="X15" s="92"/>
      <c r="Y15" s="92"/>
      <c r="Z15" s="92"/>
      <c r="AA15" s="92"/>
      <c r="AB15" s="92"/>
    </row>
    <row r="16" spans="1:28" s="34" customFormat="1" x14ac:dyDescent="0.3">
      <c r="A16" s="111"/>
      <c r="B16" s="127"/>
      <c r="C16" s="9"/>
      <c r="D16" s="126"/>
      <c r="E16" s="126"/>
      <c r="F16" s="125"/>
      <c r="G16" s="125"/>
      <c r="H16" s="125"/>
      <c r="I16" s="125"/>
      <c r="J16" s="125"/>
      <c r="K16" s="125"/>
      <c r="L16" s="124"/>
      <c r="M16" s="124"/>
      <c r="N16" s="123"/>
    </row>
    <row r="17" spans="1:28" s="110" customFormat="1" ht="42.75" customHeight="1" x14ac:dyDescent="0.3">
      <c r="A17" s="198" t="s">
        <v>300</v>
      </c>
      <c r="B17" s="199"/>
      <c r="C17" s="112"/>
      <c r="D17" s="112"/>
      <c r="E17" s="112"/>
      <c r="F17" s="119"/>
      <c r="G17" s="119"/>
      <c r="H17" s="119"/>
      <c r="I17" s="119"/>
      <c r="J17" s="119"/>
      <c r="K17" s="119"/>
      <c r="L17" s="118"/>
      <c r="M17" s="118"/>
      <c r="N17" s="117"/>
      <c r="O17" s="111"/>
      <c r="P17" s="111"/>
      <c r="Q17" s="111"/>
      <c r="R17" s="111"/>
      <c r="S17" s="111"/>
      <c r="T17" s="111"/>
      <c r="U17" s="111"/>
      <c r="V17" s="111"/>
      <c r="W17" s="111"/>
      <c r="X17" s="111"/>
      <c r="Y17" s="111"/>
      <c r="Z17" s="111"/>
      <c r="AA17" s="111"/>
      <c r="AB17" s="111"/>
    </row>
    <row r="18" spans="1:28" s="110" customFormat="1" ht="132" x14ac:dyDescent="0.25">
      <c r="A18" s="122"/>
      <c r="B18" s="114" t="s">
        <v>301</v>
      </c>
      <c r="C18" s="150" t="s">
        <v>222</v>
      </c>
      <c r="D18" s="120"/>
      <c r="E18" s="120"/>
      <c r="F18" s="46" t="s">
        <v>7</v>
      </c>
      <c r="G18" s="46" t="s">
        <v>3</v>
      </c>
      <c r="H18" s="48" t="s">
        <v>113</v>
      </c>
      <c r="I18" s="48" t="s">
        <v>113</v>
      </c>
      <c r="J18" s="48" t="s">
        <v>113</v>
      </c>
      <c r="K18" s="46" t="s">
        <v>43</v>
      </c>
      <c r="L18" s="109" t="s">
        <v>174</v>
      </c>
      <c r="M18" s="52">
        <v>1</v>
      </c>
      <c r="N18" s="108">
        <v>1</v>
      </c>
      <c r="O18" s="111"/>
      <c r="P18" s="111"/>
      <c r="Q18" s="111"/>
      <c r="R18" s="111"/>
      <c r="S18" s="111"/>
      <c r="T18" s="111"/>
      <c r="U18" s="111"/>
      <c r="V18" s="111"/>
      <c r="W18" s="111"/>
      <c r="X18" s="111"/>
      <c r="Y18" s="111"/>
      <c r="Z18" s="111"/>
      <c r="AA18" s="111"/>
      <c r="AB18" s="111"/>
    </row>
    <row r="19" spans="1:28" s="91" customFormat="1" ht="49.5" x14ac:dyDescent="0.3">
      <c r="A19" s="121"/>
      <c r="B19" s="51" t="s">
        <v>221</v>
      </c>
      <c r="C19" s="150" t="s">
        <v>223</v>
      </c>
      <c r="D19" s="93"/>
      <c r="E19" s="93"/>
      <c r="F19" s="46" t="s">
        <v>7</v>
      </c>
      <c r="G19" s="46" t="s">
        <v>3</v>
      </c>
      <c r="H19" s="48" t="s">
        <v>113</v>
      </c>
      <c r="I19" s="48" t="s">
        <v>113</v>
      </c>
      <c r="J19" s="48" t="s">
        <v>113</v>
      </c>
      <c r="K19" s="46" t="s">
        <v>43</v>
      </c>
      <c r="L19" s="109" t="s">
        <v>174</v>
      </c>
      <c r="M19" s="52">
        <v>1</v>
      </c>
      <c r="N19" s="108">
        <v>1</v>
      </c>
      <c r="O19" s="92"/>
      <c r="P19" s="92"/>
      <c r="Q19" s="92"/>
      <c r="R19" s="92"/>
      <c r="S19" s="92"/>
      <c r="T19" s="92"/>
      <c r="U19" s="92"/>
      <c r="V19" s="92"/>
      <c r="W19" s="92"/>
      <c r="X19" s="92"/>
      <c r="Y19" s="92"/>
      <c r="Z19" s="92"/>
      <c r="AA19" s="92"/>
      <c r="AB19" s="92"/>
    </row>
    <row r="20" spans="1:28" x14ac:dyDescent="0.3">
      <c r="A20" s="99"/>
      <c r="B20" s="43"/>
      <c r="C20" s="42"/>
      <c r="D20" s="42"/>
      <c r="E20" s="42"/>
      <c r="F20" s="47"/>
      <c r="G20" s="47"/>
      <c r="H20" s="47"/>
      <c r="I20" s="47"/>
      <c r="J20" s="47"/>
      <c r="K20" s="47"/>
      <c r="L20" s="96"/>
      <c r="M20" s="96"/>
      <c r="N20" s="95"/>
    </row>
    <row r="21" spans="1:28" s="110" customFormat="1" ht="51" customHeight="1" x14ac:dyDescent="0.3">
      <c r="A21" s="198" t="s">
        <v>55</v>
      </c>
      <c r="B21" s="199"/>
      <c r="C21" s="112"/>
      <c r="D21" s="112"/>
      <c r="E21" s="112"/>
      <c r="F21" s="119"/>
      <c r="G21" s="119"/>
      <c r="H21" s="119"/>
      <c r="I21" s="119"/>
      <c r="J21" s="119"/>
      <c r="K21" s="119"/>
      <c r="L21" s="118"/>
      <c r="M21" s="118"/>
      <c r="N21" s="117"/>
      <c r="O21" s="111"/>
      <c r="P21" s="111"/>
      <c r="Q21" s="111"/>
      <c r="R21" s="111"/>
      <c r="S21" s="111"/>
      <c r="T21" s="111"/>
      <c r="U21" s="111"/>
      <c r="V21" s="111"/>
      <c r="W21" s="111"/>
      <c r="X21" s="111"/>
      <c r="Y21" s="111"/>
      <c r="Z21" s="111"/>
      <c r="AA21" s="111"/>
      <c r="AB21" s="111"/>
    </row>
    <row r="22" spans="1:28" s="110" customFormat="1" ht="280.5" x14ac:dyDescent="0.3">
      <c r="A22" s="115"/>
      <c r="B22" s="116" t="s">
        <v>206</v>
      </c>
      <c r="C22" s="185" t="s">
        <v>302</v>
      </c>
      <c r="D22" s="112"/>
      <c r="E22" s="112"/>
      <c r="F22" s="46" t="s">
        <v>121</v>
      </c>
      <c r="G22" s="48" t="s">
        <v>113</v>
      </c>
      <c r="H22" s="46" t="s">
        <v>109</v>
      </c>
      <c r="I22" s="48" t="s">
        <v>54</v>
      </c>
      <c r="J22" s="47" t="s">
        <v>56</v>
      </c>
      <c r="K22" s="46" t="s">
        <v>41</v>
      </c>
      <c r="L22" s="109" t="s">
        <v>122</v>
      </c>
      <c r="M22" s="48" t="s">
        <v>67</v>
      </c>
      <c r="N22" s="108">
        <v>0.11</v>
      </c>
      <c r="O22" s="111"/>
      <c r="P22" s="111"/>
      <c r="Q22" s="111"/>
      <c r="R22" s="111"/>
      <c r="S22" s="111"/>
      <c r="T22" s="111"/>
      <c r="U22" s="111"/>
      <c r="V22" s="111"/>
      <c r="W22" s="111"/>
      <c r="X22" s="111"/>
      <c r="Y22" s="111"/>
      <c r="Z22" s="111"/>
      <c r="AA22" s="111"/>
      <c r="AB22" s="111"/>
    </row>
    <row r="23" spans="1:28" s="110" customFormat="1" ht="280.5" x14ac:dyDescent="0.3">
      <c r="A23" s="115"/>
      <c r="B23" s="114"/>
      <c r="C23" s="113" t="s">
        <v>197</v>
      </c>
      <c r="D23" s="112"/>
      <c r="E23" s="112"/>
      <c r="F23" s="46" t="s">
        <v>121</v>
      </c>
      <c r="G23" s="48" t="s">
        <v>113</v>
      </c>
      <c r="H23" s="46" t="s">
        <v>109</v>
      </c>
      <c r="I23" s="48" t="s">
        <v>54</v>
      </c>
      <c r="J23" s="47" t="s">
        <v>56</v>
      </c>
      <c r="K23" s="46" t="s">
        <v>41</v>
      </c>
      <c r="L23" s="109" t="s">
        <v>122</v>
      </c>
      <c r="M23" s="48" t="s">
        <v>67</v>
      </c>
      <c r="N23" s="108">
        <v>0.11</v>
      </c>
      <c r="O23" s="111"/>
      <c r="P23" s="111"/>
      <c r="Q23" s="111"/>
      <c r="R23" s="111"/>
      <c r="S23" s="111"/>
      <c r="T23" s="111"/>
      <c r="U23" s="111"/>
      <c r="V23" s="111"/>
      <c r="W23" s="111"/>
      <c r="X23" s="111"/>
      <c r="Y23" s="111"/>
      <c r="Z23" s="111"/>
      <c r="AA23" s="111"/>
      <c r="AB23" s="111"/>
    </row>
    <row r="24" spans="1:28" s="195" customFormat="1" ht="214.5" x14ac:dyDescent="0.3">
      <c r="A24" s="186"/>
      <c r="B24" s="187"/>
      <c r="C24" s="188" t="s">
        <v>217</v>
      </c>
      <c r="D24" s="189" t="s">
        <v>227</v>
      </c>
      <c r="E24" s="189"/>
      <c r="F24" s="190" t="s">
        <v>121</v>
      </c>
      <c r="G24" s="191" t="s">
        <v>113</v>
      </c>
      <c r="H24" s="190" t="s">
        <v>57</v>
      </c>
      <c r="I24" s="191" t="s">
        <v>54</v>
      </c>
      <c r="J24" s="190" t="s">
        <v>57</v>
      </c>
      <c r="K24" s="190" t="s">
        <v>43</v>
      </c>
      <c r="L24" s="192" t="s">
        <v>119</v>
      </c>
      <c r="M24" s="191" t="s">
        <v>66</v>
      </c>
      <c r="N24" s="193" t="s">
        <v>235</v>
      </c>
      <c r="O24" s="194"/>
      <c r="P24" s="194"/>
      <c r="Q24" s="194"/>
      <c r="R24" s="194"/>
      <c r="S24" s="194"/>
      <c r="T24" s="194"/>
      <c r="U24" s="194"/>
      <c r="V24" s="194"/>
      <c r="W24" s="194"/>
      <c r="X24" s="194"/>
      <c r="Y24" s="194"/>
      <c r="Z24" s="194"/>
      <c r="AA24" s="194"/>
      <c r="AB24" s="194"/>
    </row>
    <row r="25" spans="1:28" ht="214.5" x14ac:dyDescent="0.3">
      <c r="A25" s="37"/>
      <c r="B25" s="51" t="s">
        <v>198</v>
      </c>
      <c r="C25" s="5" t="s">
        <v>187</v>
      </c>
      <c r="D25" s="50" t="s">
        <v>11</v>
      </c>
      <c r="E25" s="50"/>
      <c r="F25" s="47" t="s">
        <v>121</v>
      </c>
      <c r="G25" s="48" t="s">
        <v>113</v>
      </c>
      <c r="H25" s="47" t="s">
        <v>57</v>
      </c>
      <c r="I25" s="48" t="s">
        <v>54</v>
      </c>
      <c r="J25" s="47" t="s">
        <v>57</v>
      </c>
      <c r="K25" s="46" t="s">
        <v>43</v>
      </c>
      <c r="L25" s="109" t="s">
        <v>119</v>
      </c>
      <c r="M25" s="48" t="s">
        <v>66</v>
      </c>
      <c r="N25" s="108">
        <v>0.19</v>
      </c>
    </row>
    <row r="26" spans="1:28" ht="181.5" x14ac:dyDescent="0.3">
      <c r="A26" s="37"/>
      <c r="B26" s="51"/>
      <c r="C26" s="5" t="s">
        <v>188</v>
      </c>
      <c r="D26" s="50" t="s">
        <v>12</v>
      </c>
      <c r="E26" s="50"/>
      <c r="F26" s="47" t="s">
        <v>121</v>
      </c>
      <c r="G26" s="48" t="s">
        <v>113</v>
      </c>
      <c r="H26" s="47" t="s">
        <v>121</v>
      </c>
      <c r="I26" s="47" t="s">
        <v>61</v>
      </c>
      <c r="J26" s="46" t="s">
        <v>113</v>
      </c>
      <c r="K26" s="47" t="s">
        <v>148</v>
      </c>
      <c r="L26" s="46" t="s">
        <v>147</v>
      </c>
      <c r="M26" s="46" t="s">
        <v>146</v>
      </c>
      <c r="N26" s="45">
        <v>0.12</v>
      </c>
    </row>
    <row r="27" spans="1:28" ht="214.5" x14ac:dyDescent="0.3">
      <c r="A27" s="37"/>
      <c r="B27" s="51"/>
      <c r="C27" s="5" t="s">
        <v>189</v>
      </c>
      <c r="D27" s="107" t="s">
        <v>13</v>
      </c>
      <c r="E27" s="107"/>
      <c r="F27" s="47" t="s">
        <v>121</v>
      </c>
      <c r="G27" s="48" t="s">
        <v>113</v>
      </c>
      <c r="H27" s="47" t="s">
        <v>57</v>
      </c>
      <c r="I27" s="48" t="s">
        <v>123</v>
      </c>
      <c r="J27" s="47" t="s">
        <v>57</v>
      </c>
      <c r="K27" s="46" t="s">
        <v>124</v>
      </c>
      <c r="L27" s="48" t="s">
        <v>125</v>
      </c>
      <c r="M27" s="48" t="s">
        <v>126</v>
      </c>
      <c r="N27" s="52">
        <v>0.22</v>
      </c>
    </row>
    <row r="28" spans="1:28" ht="280.5" x14ac:dyDescent="0.3">
      <c r="A28" s="37"/>
      <c r="B28" s="51"/>
      <c r="C28" s="5" t="s">
        <v>190</v>
      </c>
      <c r="D28" s="50"/>
      <c r="E28" s="50"/>
      <c r="F28" s="46" t="s">
        <v>121</v>
      </c>
      <c r="G28" s="48" t="s">
        <v>113</v>
      </c>
      <c r="H28" s="46" t="s">
        <v>109</v>
      </c>
      <c r="I28" s="48" t="s">
        <v>54</v>
      </c>
      <c r="J28" s="47" t="s">
        <v>56</v>
      </c>
      <c r="K28" s="46" t="s">
        <v>41</v>
      </c>
      <c r="L28" s="48" t="s">
        <v>122</v>
      </c>
      <c r="M28" s="48" t="s">
        <v>67</v>
      </c>
      <c r="N28" s="52">
        <v>0.11</v>
      </c>
    </row>
    <row r="29" spans="1:28" ht="280.5" x14ac:dyDescent="0.3">
      <c r="A29" s="37"/>
      <c r="B29" s="51"/>
      <c r="C29" s="5" t="s">
        <v>303</v>
      </c>
      <c r="D29" s="50"/>
      <c r="E29" s="50"/>
      <c r="F29" s="46" t="s">
        <v>121</v>
      </c>
      <c r="G29" s="48" t="s">
        <v>113</v>
      </c>
      <c r="H29" s="46" t="s">
        <v>109</v>
      </c>
      <c r="I29" s="48" t="s">
        <v>54</v>
      </c>
      <c r="J29" s="47" t="s">
        <v>56</v>
      </c>
      <c r="K29" s="46" t="s">
        <v>41</v>
      </c>
      <c r="L29" s="48" t="s">
        <v>122</v>
      </c>
      <c r="M29" s="48" t="s">
        <v>67</v>
      </c>
      <c r="N29" s="52">
        <v>0.11</v>
      </c>
    </row>
    <row r="30" spans="1:28" ht="181.5" x14ac:dyDescent="0.3">
      <c r="A30" s="37"/>
      <c r="B30" s="79" t="s">
        <v>224</v>
      </c>
      <c r="C30" s="5"/>
      <c r="D30" s="50"/>
      <c r="E30" s="50"/>
      <c r="F30" s="47" t="s">
        <v>121</v>
      </c>
      <c r="G30" s="48" t="s">
        <v>113</v>
      </c>
      <c r="H30" s="47" t="s">
        <v>121</v>
      </c>
      <c r="I30" s="47" t="s">
        <v>61</v>
      </c>
      <c r="J30" s="46" t="s">
        <v>113</v>
      </c>
      <c r="K30" s="47" t="s">
        <v>148</v>
      </c>
      <c r="L30" s="46" t="s">
        <v>147</v>
      </c>
      <c r="M30" s="46" t="s">
        <v>146</v>
      </c>
      <c r="N30" s="45">
        <v>0.12</v>
      </c>
    </row>
    <row r="31" spans="1:28" x14ac:dyDescent="0.3">
      <c r="A31" s="106"/>
      <c r="B31" s="43"/>
      <c r="C31" s="100"/>
      <c r="D31" s="100"/>
      <c r="E31" s="100"/>
      <c r="F31" s="75"/>
      <c r="G31" s="75"/>
      <c r="H31" s="75"/>
      <c r="I31" s="75"/>
      <c r="J31" s="75"/>
      <c r="K31" s="75"/>
      <c r="L31" s="74"/>
      <c r="M31" s="74"/>
      <c r="N31" s="73"/>
    </row>
    <row r="32" spans="1:28" x14ac:dyDescent="0.3">
      <c r="B32" s="43"/>
      <c r="C32" s="42"/>
      <c r="D32" s="42"/>
      <c r="E32" s="42"/>
      <c r="F32" s="68"/>
      <c r="G32" s="68"/>
      <c r="H32" s="68"/>
      <c r="I32" s="68"/>
      <c r="J32" s="68"/>
      <c r="K32" s="68"/>
      <c r="L32" s="67"/>
      <c r="M32" s="67"/>
      <c r="N32" s="66"/>
    </row>
    <row r="33" spans="1:28" ht="18.75" x14ac:dyDescent="0.3">
      <c r="A33" s="105" t="s">
        <v>14</v>
      </c>
      <c r="B33" s="70"/>
      <c r="C33" s="69"/>
      <c r="D33" s="69"/>
      <c r="E33" s="69"/>
      <c r="F33" s="68"/>
      <c r="G33" s="68"/>
      <c r="H33" s="68"/>
      <c r="I33" s="68"/>
      <c r="J33" s="68"/>
      <c r="K33" s="68"/>
      <c r="L33" s="67"/>
      <c r="M33" s="67"/>
      <c r="N33" s="66"/>
    </row>
    <row r="34" spans="1:28" ht="18.75" x14ac:dyDescent="0.3">
      <c r="A34" s="105"/>
      <c r="B34" s="70"/>
      <c r="C34" s="69"/>
      <c r="D34" s="69"/>
      <c r="E34" s="69"/>
      <c r="F34" s="68"/>
      <c r="G34" s="68"/>
      <c r="H34" s="68"/>
      <c r="I34" s="68"/>
      <c r="J34" s="68"/>
      <c r="K34" s="68"/>
      <c r="L34" s="67"/>
      <c r="M34" s="67"/>
      <c r="N34" s="66"/>
    </row>
    <row r="35" spans="1:28" x14ac:dyDescent="0.3">
      <c r="A35" s="104" t="s">
        <v>15</v>
      </c>
      <c r="B35" s="70"/>
      <c r="C35" s="69"/>
      <c r="D35" s="69"/>
      <c r="E35" s="69"/>
      <c r="F35" s="68"/>
      <c r="G35" s="68"/>
      <c r="H35" s="68"/>
      <c r="I35" s="68"/>
      <c r="J35" s="68"/>
      <c r="K35" s="68"/>
      <c r="L35" s="67"/>
      <c r="M35" s="67"/>
      <c r="N35" s="66"/>
    </row>
    <row r="36" spans="1:28" x14ac:dyDescent="0.3">
      <c r="A36" s="99"/>
      <c r="B36" s="43"/>
      <c r="C36" s="64"/>
      <c r="D36" s="64"/>
      <c r="E36" s="64"/>
      <c r="F36" s="63"/>
      <c r="G36" s="63"/>
      <c r="H36" s="63"/>
      <c r="I36" s="63"/>
      <c r="J36" s="63"/>
      <c r="K36" s="63"/>
      <c r="L36" s="62"/>
      <c r="M36" s="62"/>
      <c r="N36" s="61"/>
    </row>
    <row r="37" spans="1:28" s="44" customFormat="1" ht="135" x14ac:dyDescent="0.3">
      <c r="A37" s="80"/>
      <c r="B37" s="79" t="s">
        <v>16</v>
      </c>
      <c r="C37" s="55"/>
      <c r="D37" s="55"/>
      <c r="E37" s="55"/>
      <c r="F37" s="47"/>
      <c r="G37" s="47"/>
      <c r="H37" s="47"/>
      <c r="I37" s="47"/>
      <c r="J37" s="47"/>
      <c r="K37" s="47"/>
      <c r="L37" s="96"/>
      <c r="M37" s="96"/>
      <c r="N37" s="95"/>
      <c r="O37" s="34"/>
      <c r="P37" s="34"/>
      <c r="Q37" s="34"/>
      <c r="R37" s="34"/>
      <c r="S37" s="34"/>
      <c r="T37" s="34"/>
      <c r="U37" s="34"/>
      <c r="V37" s="34"/>
      <c r="W37" s="34"/>
      <c r="X37" s="34"/>
      <c r="Y37" s="34"/>
      <c r="Z37" s="34"/>
      <c r="AA37" s="34"/>
      <c r="AB37" s="34"/>
    </row>
    <row r="38" spans="1:28" s="44" customFormat="1" ht="115.5" x14ac:dyDescent="0.3">
      <c r="A38" s="37"/>
      <c r="B38" s="103"/>
      <c r="C38" s="55" t="s">
        <v>80</v>
      </c>
      <c r="D38" s="197" t="s">
        <v>296</v>
      </c>
      <c r="E38" s="102"/>
      <c r="F38" s="47" t="s">
        <v>7</v>
      </c>
      <c r="G38" s="47" t="s">
        <v>3</v>
      </c>
      <c r="H38" s="48" t="s">
        <v>113</v>
      </c>
      <c r="I38" s="48" t="s">
        <v>113</v>
      </c>
      <c r="J38" s="47" t="s">
        <v>58</v>
      </c>
      <c r="K38" s="47" t="s">
        <v>6</v>
      </c>
      <c r="L38" s="48" t="s">
        <v>174</v>
      </c>
      <c r="M38" s="52">
        <v>1</v>
      </c>
      <c r="N38" s="52">
        <v>1</v>
      </c>
      <c r="O38" s="34"/>
      <c r="P38" s="34"/>
      <c r="Q38" s="34"/>
      <c r="R38" s="34"/>
      <c r="S38" s="34"/>
      <c r="T38" s="34"/>
      <c r="U38" s="34"/>
      <c r="V38" s="34"/>
      <c r="W38" s="34"/>
      <c r="X38" s="34"/>
      <c r="Y38" s="34"/>
      <c r="Z38" s="34"/>
      <c r="AA38" s="34"/>
      <c r="AB38" s="34"/>
    </row>
    <row r="39" spans="1:28" s="72" customFormat="1" x14ac:dyDescent="0.3">
      <c r="B39" s="101"/>
      <c r="C39" s="100"/>
      <c r="D39" s="100"/>
      <c r="E39" s="100"/>
      <c r="F39" s="75"/>
      <c r="G39" s="75"/>
      <c r="H39" s="75"/>
      <c r="I39" s="75"/>
      <c r="J39" s="75"/>
      <c r="K39" s="75"/>
      <c r="L39" s="74"/>
      <c r="M39" s="74"/>
      <c r="N39" s="73"/>
      <c r="O39" s="34"/>
      <c r="P39" s="34"/>
      <c r="Q39" s="34"/>
      <c r="R39" s="34"/>
      <c r="S39" s="34"/>
      <c r="T39" s="34"/>
      <c r="U39" s="34"/>
      <c r="V39" s="34"/>
      <c r="W39" s="34"/>
      <c r="X39" s="34"/>
      <c r="Y39" s="34"/>
      <c r="Z39" s="34"/>
      <c r="AA39" s="34"/>
      <c r="AB39" s="34"/>
    </row>
    <row r="40" spans="1:28" s="34" customFormat="1" x14ac:dyDescent="0.3">
      <c r="B40" s="43" t="s">
        <v>17</v>
      </c>
      <c r="C40" s="98"/>
      <c r="D40" s="98"/>
      <c r="E40" s="98"/>
      <c r="F40" s="68"/>
      <c r="G40" s="68"/>
      <c r="H40" s="68"/>
      <c r="I40" s="68"/>
      <c r="J40" s="68"/>
      <c r="K40" s="68"/>
      <c r="L40" s="67"/>
      <c r="M40" s="67"/>
      <c r="N40" s="66"/>
    </row>
    <row r="41" spans="1:28" s="34" customFormat="1" ht="75" x14ac:dyDescent="0.3">
      <c r="B41" s="43" t="s">
        <v>18</v>
      </c>
      <c r="C41" s="98"/>
      <c r="D41" s="98"/>
      <c r="E41" s="98"/>
      <c r="F41" s="68"/>
      <c r="G41" s="68"/>
      <c r="H41" s="68"/>
      <c r="I41" s="68"/>
      <c r="J41" s="68"/>
      <c r="K41" s="68"/>
      <c r="L41" s="67"/>
      <c r="M41" s="67"/>
      <c r="N41" s="66"/>
    </row>
    <row r="42" spans="1:28" s="34" customFormat="1" x14ac:dyDescent="0.3">
      <c r="A42" s="99"/>
      <c r="B42" s="43"/>
      <c r="C42" s="98"/>
      <c r="D42" s="98"/>
      <c r="E42" s="98"/>
      <c r="F42" s="68"/>
      <c r="G42" s="68"/>
      <c r="H42" s="68"/>
      <c r="I42" s="68"/>
      <c r="J42" s="68"/>
      <c r="K42" s="68"/>
      <c r="L42" s="67"/>
      <c r="M42" s="67"/>
      <c r="N42" s="66"/>
    </row>
    <row r="43" spans="1:28" s="34" customFormat="1" ht="18.75" x14ac:dyDescent="0.3">
      <c r="A43" s="71" t="s">
        <v>19</v>
      </c>
      <c r="B43" s="70"/>
      <c r="C43" s="98"/>
      <c r="D43" s="98"/>
      <c r="E43" s="98"/>
      <c r="F43" s="68"/>
      <c r="G43" s="68"/>
      <c r="H43" s="68"/>
      <c r="I43" s="68"/>
      <c r="J43" s="68"/>
      <c r="K43" s="68"/>
      <c r="L43" s="67"/>
      <c r="M43" s="67"/>
      <c r="N43" s="66"/>
    </row>
    <row r="44" spans="1:28" s="34" customFormat="1" x14ac:dyDescent="0.3">
      <c r="B44" s="43"/>
      <c r="C44" s="97"/>
      <c r="D44" s="97"/>
      <c r="E44" s="97"/>
      <c r="F44" s="63"/>
      <c r="G44" s="63"/>
      <c r="H44" s="63"/>
      <c r="I44" s="63"/>
      <c r="J44" s="63"/>
      <c r="K44" s="63"/>
      <c r="L44" s="62"/>
      <c r="M44" s="62"/>
      <c r="N44" s="61"/>
    </row>
    <row r="45" spans="1:28" s="91" customFormat="1" ht="99" x14ac:dyDescent="0.3">
      <c r="A45" s="94"/>
      <c r="B45" s="51" t="s">
        <v>225</v>
      </c>
      <c r="C45" s="93" t="s">
        <v>60</v>
      </c>
      <c r="D45" s="93"/>
      <c r="E45" s="93"/>
      <c r="F45" s="46" t="s">
        <v>127</v>
      </c>
      <c r="G45" s="48" t="s">
        <v>113</v>
      </c>
      <c r="H45" s="46" t="s">
        <v>61</v>
      </c>
      <c r="I45" s="48" t="s">
        <v>54</v>
      </c>
      <c r="J45" s="46" t="s">
        <v>61</v>
      </c>
      <c r="K45" s="46" t="s">
        <v>61</v>
      </c>
      <c r="L45" s="48" t="s">
        <v>128</v>
      </c>
      <c r="M45" s="48" t="s">
        <v>129</v>
      </c>
      <c r="N45" s="52">
        <v>0.21</v>
      </c>
      <c r="O45" s="92"/>
      <c r="P45" s="92"/>
      <c r="Q45" s="92"/>
      <c r="R45" s="92"/>
      <c r="S45" s="92"/>
      <c r="T45" s="92"/>
      <c r="U45" s="92"/>
      <c r="V45" s="92"/>
      <c r="W45" s="92"/>
      <c r="X45" s="92"/>
      <c r="Y45" s="92"/>
      <c r="Z45" s="92"/>
      <c r="AA45" s="92"/>
      <c r="AB45" s="92"/>
    </row>
    <row r="46" spans="1:28" s="44" customFormat="1" ht="228.75" customHeight="1" x14ac:dyDescent="0.3">
      <c r="A46" s="50"/>
      <c r="B46" s="79" t="s">
        <v>226</v>
      </c>
      <c r="C46" s="90" t="s">
        <v>199</v>
      </c>
      <c r="D46" s="90" t="s">
        <v>227</v>
      </c>
      <c r="E46" s="90"/>
      <c r="F46" s="47" t="s">
        <v>62</v>
      </c>
      <c r="G46" s="47" t="s">
        <v>3</v>
      </c>
      <c r="H46" s="48" t="s">
        <v>113</v>
      </c>
      <c r="I46" s="48" t="s">
        <v>113</v>
      </c>
      <c r="J46" s="47" t="s">
        <v>63</v>
      </c>
      <c r="K46" s="47" t="s">
        <v>61</v>
      </c>
      <c r="L46" s="48" t="s">
        <v>174</v>
      </c>
      <c r="M46" s="52">
        <v>1</v>
      </c>
      <c r="N46" s="52">
        <v>1</v>
      </c>
      <c r="O46" s="34"/>
      <c r="P46" s="34"/>
      <c r="Q46" s="34"/>
      <c r="R46" s="34"/>
      <c r="S46" s="34"/>
      <c r="T46" s="34"/>
      <c r="U46" s="34"/>
      <c r="V46" s="34"/>
      <c r="W46" s="34"/>
      <c r="X46" s="34"/>
      <c r="Y46" s="34"/>
      <c r="Z46" s="34"/>
      <c r="AA46" s="34"/>
      <c r="AB46" s="34"/>
    </row>
    <row r="47" spans="1:28" s="44" customFormat="1" ht="49.5" x14ac:dyDescent="0.3">
      <c r="A47" s="50"/>
      <c r="B47" s="79"/>
      <c r="C47" s="90" t="s">
        <v>200</v>
      </c>
      <c r="D47" s="90" t="s">
        <v>201</v>
      </c>
      <c r="E47" s="90"/>
      <c r="F47" s="47" t="s">
        <v>62</v>
      </c>
      <c r="G47" s="47" t="s">
        <v>3</v>
      </c>
      <c r="H47" s="48" t="s">
        <v>113</v>
      </c>
      <c r="I47" s="48" t="s">
        <v>113</v>
      </c>
      <c r="J47" s="47" t="s">
        <v>63</v>
      </c>
      <c r="K47" s="47" t="s">
        <v>61</v>
      </c>
      <c r="L47" s="48" t="s">
        <v>174</v>
      </c>
      <c r="M47" s="52">
        <v>1</v>
      </c>
      <c r="N47" s="52">
        <v>1</v>
      </c>
      <c r="O47" s="34"/>
      <c r="P47" s="34"/>
      <c r="Q47" s="34"/>
      <c r="R47" s="34"/>
      <c r="S47" s="34"/>
      <c r="T47" s="34"/>
      <c r="U47" s="34"/>
      <c r="V47" s="34"/>
      <c r="W47" s="34"/>
      <c r="X47" s="34"/>
      <c r="Y47" s="34"/>
      <c r="Z47" s="34"/>
      <c r="AA47" s="34"/>
      <c r="AB47" s="34"/>
    </row>
    <row r="48" spans="1:28" s="44" customFormat="1" ht="99" x14ac:dyDescent="0.3">
      <c r="A48" s="54"/>
      <c r="B48" s="79" t="s">
        <v>228</v>
      </c>
      <c r="C48" s="55" t="s">
        <v>81</v>
      </c>
      <c r="D48" s="55" t="s">
        <v>65</v>
      </c>
      <c r="E48" s="55"/>
      <c r="F48" s="47" t="s">
        <v>61</v>
      </c>
      <c r="G48" s="47"/>
      <c r="H48" s="47" t="s">
        <v>61</v>
      </c>
      <c r="I48" s="47" t="s">
        <v>61</v>
      </c>
      <c r="J48" s="47" t="s">
        <v>63</v>
      </c>
      <c r="K48" s="47" t="s">
        <v>64</v>
      </c>
      <c r="L48" s="48" t="s">
        <v>128</v>
      </c>
      <c r="M48" s="48" t="s">
        <v>129</v>
      </c>
      <c r="N48" s="52">
        <v>0.21</v>
      </c>
      <c r="O48" s="34"/>
      <c r="P48" s="34"/>
      <c r="Q48" s="34"/>
      <c r="R48" s="34"/>
      <c r="S48" s="34"/>
      <c r="T48" s="34"/>
      <c r="U48" s="34"/>
      <c r="V48" s="34"/>
      <c r="W48" s="34"/>
      <c r="X48" s="34"/>
      <c r="Y48" s="34"/>
      <c r="Z48" s="34"/>
      <c r="AA48" s="34"/>
      <c r="AB48" s="34"/>
    </row>
    <row r="49" spans="1:28" s="72" customFormat="1" x14ac:dyDescent="0.3">
      <c r="A49" s="89"/>
      <c r="B49" s="77"/>
      <c r="C49" s="88"/>
      <c r="D49" s="88"/>
      <c r="E49" s="87"/>
      <c r="F49" s="86"/>
      <c r="G49" s="86"/>
      <c r="H49" s="86"/>
      <c r="I49" s="86"/>
      <c r="J49" s="86"/>
      <c r="K49" s="86"/>
      <c r="L49" s="85"/>
      <c r="M49" s="85"/>
      <c r="N49" s="73"/>
    </row>
    <row r="50" spans="1:28" s="60" customFormat="1" x14ac:dyDescent="0.3">
      <c r="A50" s="84"/>
      <c r="B50" s="83"/>
      <c r="C50" s="82"/>
      <c r="D50" s="82"/>
      <c r="E50" s="82"/>
      <c r="F50" s="63"/>
      <c r="G50" s="63"/>
      <c r="H50" s="63"/>
      <c r="I50" s="81"/>
      <c r="J50" s="63"/>
      <c r="K50" s="63"/>
      <c r="L50" s="62"/>
      <c r="M50" s="62"/>
      <c r="N50" s="61"/>
    </row>
    <row r="51" spans="1:28" s="34" customFormat="1" x14ac:dyDescent="0.3">
      <c r="A51" s="34" t="s">
        <v>20</v>
      </c>
      <c r="B51" s="43"/>
      <c r="C51" s="42"/>
      <c r="D51" s="42"/>
      <c r="E51" s="42"/>
      <c r="F51" s="68"/>
      <c r="G51" s="68"/>
      <c r="H51" s="68"/>
      <c r="I51" s="68"/>
      <c r="J51" s="68"/>
      <c r="K51" s="68"/>
      <c r="L51" s="67"/>
      <c r="M51" s="67"/>
      <c r="N51" s="66"/>
    </row>
    <row r="52" spans="1:28" s="34" customFormat="1" x14ac:dyDescent="0.3">
      <c r="B52" s="43"/>
      <c r="C52" s="42"/>
      <c r="D52" s="42"/>
      <c r="E52" s="42"/>
      <c r="F52" s="68"/>
      <c r="G52" s="68"/>
      <c r="H52" s="68"/>
      <c r="I52" s="68"/>
      <c r="J52" s="68"/>
      <c r="K52" s="68"/>
      <c r="L52" s="67"/>
      <c r="M52" s="67"/>
      <c r="N52" s="66"/>
    </row>
    <row r="53" spans="1:28" s="34" customFormat="1" ht="115.5" x14ac:dyDescent="0.3">
      <c r="A53" s="80"/>
      <c r="B53" s="79" t="s">
        <v>191</v>
      </c>
      <c r="C53" s="152" t="s">
        <v>229</v>
      </c>
      <c r="D53" s="151" t="s">
        <v>294</v>
      </c>
      <c r="E53" s="50" t="s">
        <v>4</v>
      </c>
      <c r="F53" s="47" t="s">
        <v>68</v>
      </c>
      <c r="G53" s="47" t="s">
        <v>3</v>
      </c>
      <c r="H53" s="48" t="s">
        <v>113</v>
      </c>
      <c r="I53" s="48" t="s">
        <v>113</v>
      </c>
      <c r="J53" s="47" t="s">
        <v>69</v>
      </c>
      <c r="K53" s="47" t="s">
        <v>5</v>
      </c>
      <c r="L53" s="48" t="s">
        <v>175</v>
      </c>
      <c r="M53" s="47" t="s">
        <v>130</v>
      </c>
      <c r="N53" s="52">
        <v>1</v>
      </c>
    </row>
    <row r="54" spans="1:28" s="60" customFormat="1" ht="99" x14ac:dyDescent="0.3">
      <c r="A54" s="80"/>
      <c r="B54" s="79"/>
      <c r="C54" s="152" t="s">
        <v>230</v>
      </c>
      <c r="D54" s="151" t="s">
        <v>295</v>
      </c>
      <c r="E54" s="50" t="s">
        <v>4</v>
      </c>
      <c r="F54" s="47" t="s">
        <v>61</v>
      </c>
      <c r="G54" s="48" t="s">
        <v>113</v>
      </c>
      <c r="H54" s="47" t="s">
        <v>70</v>
      </c>
      <c r="I54" s="48" t="s">
        <v>54</v>
      </c>
      <c r="J54" s="47" t="s">
        <v>70</v>
      </c>
      <c r="K54" s="47" t="s">
        <v>5</v>
      </c>
      <c r="L54" s="48" t="s">
        <v>128</v>
      </c>
      <c r="M54" s="48" t="s">
        <v>129</v>
      </c>
      <c r="N54" s="52">
        <v>0.21</v>
      </c>
      <c r="O54" s="34"/>
      <c r="P54" s="34"/>
      <c r="Q54" s="34"/>
      <c r="R54" s="34"/>
      <c r="S54" s="34"/>
      <c r="T54" s="34"/>
      <c r="U54" s="34"/>
      <c r="V54" s="34"/>
      <c r="W54" s="34"/>
      <c r="X54" s="34"/>
      <c r="Y54" s="34"/>
      <c r="Z54" s="34"/>
      <c r="AA54" s="34"/>
      <c r="AB54" s="34"/>
    </row>
    <row r="55" spans="1:28" s="44" customFormat="1" ht="49.5" x14ac:dyDescent="0.3">
      <c r="A55" s="80"/>
      <c r="B55" s="79"/>
      <c r="C55" s="152" t="s">
        <v>231</v>
      </c>
      <c r="D55" s="55" t="s">
        <v>71</v>
      </c>
      <c r="E55" s="50" t="s">
        <v>72</v>
      </c>
      <c r="F55" s="47" t="s">
        <v>68</v>
      </c>
      <c r="G55" s="47" t="s">
        <v>3</v>
      </c>
      <c r="H55" s="48" t="s">
        <v>113</v>
      </c>
      <c r="I55" s="48" t="s">
        <v>113</v>
      </c>
      <c r="J55" s="47" t="s">
        <v>73</v>
      </c>
      <c r="K55" s="47" t="s">
        <v>5</v>
      </c>
      <c r="L55" s="48" t="s">
        <v>175</v>
      </c>
      <c r="M55" s="52">
        <v>1</v>
      </c>
      <c r="N55" s="52">
        <v>1</v>
      </c>
      <c r="O55" s="34"/>
      <c r="P55" s="34"/>
      <c r="Q55" s="34"/>
      <c r="R55" s="34"/>
      <c r="S55" s="34"/>
      <c r="T55" s="34"/>
      <c r="U55" s="34"/>
      <c r="V55" s="34"/>
      <c r="W55" s="34"/>
      <c r="X55" s="34"/>
      <c r="Y55" s="34"/>
      <c r="Z55" s="34"/>
      <c r="AA55" s="34"/>
      <c r="AB55" s="34"/>
    </row>
    <row r="56" spans="1:28" s="44" customFormat="1" ht="115.5" x14ac:dyDescent="0.3">
      <c r="A56" s="37"/>
      <c r="B56" s="79" t="s">
        <v>192</v>
      </c>
      <c r="C56" s="50" t="s">
        <v>74</v>
      </c>
      <c r="D56" s="50"/>
      <c r="E56" s="50" t="s">
        <v>75</v>
      </c>
      <c r="F56" s="47" t="s">
        <v>68</v>
      </c>
      <c r="G56" s="47" t="s">
        <v>3</v>
      </c>
      <c r="H56" s="48" t="s">
        <v>113</v>
      </c>
      <c r="I56" s="48" t="s">
        <v>113</v>
      </c>
      <c r="J56" s="47" t="s">
        <v>131</v>
      </c>
      <c r="K56" s="47" t="s">
        <v>5</v>
      </c>
      <c r="L56" s="48" t="s">
        <v>175</v>
      </c>
      <c r="M56" s="52">
        <v>1</v>
      </c>
      <c r="N56" s="52">
        <v>1</v>
      </c>
      <c r="O56" s="34"/>
      <c r="P56" s="34"/>
      <c r="Q56" s="34"/>
      <c r="R56" s="34"/>
      <c r="S56" s="34"/>
      <c r="T56" s="34"/>
      <c r="U56" s="34"/>
      <c r="V56" s="34"/>
      <c r="W56" s="34"/>
      <c r="X56" s="34"/>
      <c r="Y56" s="34"/>
      <c r="Z56" s="34"/>
      <c r="AA56" s="34"/>
      <c r="AB56" s="34"/>
    </row>
    <row r="57" spans="1:28" s="72" customFormat="1" x14ac:dyDescent="0.3">
      <c r="A57" s="78" t="s">
        <v>21</v>
      </c>
      <c r="B57" s="77"/>
      <c r="C57" s="76"/>
      <c r="D57" s="76"/>
      <c r="E57" s="76"/>
      <c r="F57" s="75"/>
      <c r="G57" s="75"/>
      <c r="H57" s="75"/>
      <c r="I57" s="75"/>
      <c r="J57" s="75"/>
      <c r="K57" s="75"/>
      <c r="L57" s="74"/>
      <c r="M57" s="74"/>
      <c r="N57" s="73"/>
      <c r="O57" s="34"/>
      <c r="P57" s="34"/>
      <c r="Q57" s="34"/>
      <c r="R57" s="34"/>
      <c r="S57" s="34"/>
      <c r="T57" s="34"/>
      <c r="U57" s="34"/>
      <c r="V57" s="34"/>
      <c r="W57" s="34"/>
      <c r="X57" s="34"/>
      <c r="Y57" s="34"/>
      <c r="Z57" s="34"/>
      <c r="AA57" s="34"/>
      <c r="AB57" s="34"/>
    </row>
    <row r="58" spans="1:28" s="34" customFormat="1" x14ac:dyDescent="0.3">
      <c r="B58" s="43"/>
      <c r="C58" s="42"/>
      <c r="D58" s="42"/>
      <c r="E58" s="42"/>
      <c r="F58" s="68"/>
      <c r="G58" s="68"/>
      <c r="H58" s="68"/>
      <c r="I58" s="68"/>
      <c r="J58" s="68"/>
      <c r="K58" s="68"/>
      <c r="L58" s="67"/>
      <c r="M58" s="67"/>
      <c r="N58" s="66"/>
    </row>
    <row r="59" spans="1:28" s="34" customFormat="1" ht="18.75" x14ac:dyDescent="0.3">
      <c r="A59" s="71" t="s">
        <v>22</v>
      </c>
      <c r="B59" s="70"/>
      <c r="C59" s="69"/>
      <c r="D59" s="69"/>
      <c r="E59" s="69"/>
      <c r="F59" s="68"/>
      <c r="G59" s="68"/>
      <c r="H59" s="68"/>
      <c r="I59" s="68"/>
      <c r="J59" s="68"/>
      <c r="K59" s="68"/>
      <c r="L59" s="67"/>
      <c r="M59" s="67"/>
      <c r="N59" s="66"/>
    </row>
    <row r="60" spans="1:28" s="60" customFormat="1" x14ac:dyDescent="0.3">
      <c r="B60" s="65"/>
      <c r="C60" s="64"/>
      <c r="D60" s="64"/>
      <c r="E60" s="64"/>
      <c r="F60" s="63"/>
      <c r="G60" s="63"/>
      <c r="H60" s="63"/>
      <c r="I60" s="63"/>
      <c r="J60" s="63"/>
      <c r="K60" s="63"/>
      <c r="L60" s="62"/>
      <c r="M60" s="62"/>
      <c r="N60" s="61"/>
      <c r="O60" s="34"/>
      <c r="P60" s="34"/>
      <c r="Q60" s="34"/>
      <c r="R60" s="34"/>
      <c r="S60" s="34"/>
      <c r="T60" s="34"/>
      <c r="U60" s="34"/>
      <c r="V60" s="34"/>
      <c r="W60" s="34"/>
      <c r="X60" s="34"/>
      <c r="Y60" s="34"/>
      <c r="Z60" s="34"/>
      <c r="AA60" s="34"/>
      <c r="AB60" s="34"/>
    </row>
    <row r="61" spans="1:28" ht="280.5" x14ac:dyDescent="0.3">
      <c r="A61" s="59"/>
      <c r="B61" s="58" t="s">
        <v>232</v>
      </c>
      <c r="C61" s="55"/>
      <c r="D61" s="57"/>
      <c r="E61" s="57"/>
      <c r="F61" s="47" t="s">
        <v>61</v>
      </c>
      <c r="G61" s="48" t="s">
        <v>113</v>
      </c>
      <c r="H61" s="47" t="s">
        <v>132</v>
      </c>
      <c r="I61" s="48" t="s">
        <v>54</v>
      </c>
      <c r="J61" s="47" t="s">
        <v>143</v>
      </c>
      <c r="K61" s="47" t="s">
        <v>133</v>
      </c>
      <c r="L61" s="48" t="s">
        <v>138</v>
      </c>
      <c r="M61" s="48" t="s">
        <v>67</v>
      </c>
      <c r="N61" s="52">
        <v>0.11</v>
      </c>
    </row>
    <row r="62" spans="1:28" s="44" customFormat="1" ht="280.5" x14ac:dyDescent="0.3">
      <c r="A62" s="56"/>
      <c r="B62" s="53" t="s">
        <v>193</v>
      </c>
      <c r="C62" s="55"/>
      <c r="D62" s="50" t="s">
        <v>76</v>
      </c>
      <c r="E62" s="50"/>
      <c r="F62" s="47" t="s">
        <v>61</v>
      </c>
      <c r="G62" s="48" t="s">
        <v>113</v>
      </c>
      <c r="H62" s="47" t="s">
        <v>132</v>
      </c>
      <c r="I62" s="48" t="s">
        <v>54</v>
      </c>
      <c r="J62" s="47" t="s">
        <v>143</v>
      </c>
      <c r="K62" s="47" t="s">
        <v>133</v>
      </c>
      <c r="L62" s="48" t="s">
        <v>138</v>
      </c>
      <c r="M62" s="48" t="s">
        <v>67</v>
      </c>
      <c r="N62" s="52">
        <v>0.11</v>
      </c>
      <c r="O62" s="34"/>
      <c r="P62" s="34"/>
      <c r="Q62" s="34"/>
      <c r="R62" s="34"/>
      <c r="S62" s="34"/>
      <c r="T62" s="34"/>
      <c r="U62" s="34"/>
      <c r="V62" s="34"/>
      <c r="W62" s="34"/>
      <c r="X62" s="34"/>
      <c r="Y62" s="34"/>
      <c r="Z62" s="34"/>
      <c r="AA62" s="34"/>
      <c r="AB62" s="34"/>
    </row>
    <row r="63" spans="1:28" s="44" customFormat="1" ht="165" x14ac:dyDescent="0.3">
      <c r="A63" s="54"/>
      <c r="B63" s="53" t="s">
        <v>194</v>
      </c>
      <c r="C63" s="50"/>
      <c r="D63" s="49" t="s">
        <v>77</v>
      </c>
      <c r="E63" s="49"/>
      <c r="F63" s="47" t="s">
        <v>139</v>
      </c>
      <c r="G63" s="48" t="s">
        <v>113</v>
      </c>
      <c r="H63" s="47" t="s">
        <v>78</v>
      </c>
      <c r="I63" s="48" t="s">
        <v>54</v>
      </c>
      <c r="J63" s="47" t="s">
        <v>78</v>
      </c>
      <c r="K63" s="48" t="s">
        <v>35</v>
      </c>
      <c r="L63" s="48" t="s">
        <v>140</v>
      </c>
      <c r="M63" s="48" t="s">
        <v>141</v>
      </c>
      <c r="N63" s="52" t="s">
        <v>142</v>
      </c>
      <c r="O63" s="34"/>
      <c r="P63" s="34"/>
      <c r="Q63" s="34"/>
      <c r="R63" s="34"/>
      <c r="S63" s="34"/>
      <c r="T63" s="34"/>
      <c r="U63" s="34"/>
      <c r="V63" s="34"/>
      <c r="W63" s="34"/>
      <c r="X63" s="34"/>
      <c r="Y63" s="34"/>
      <c r="Z63" s="34"/>
      <c r="AA63" s="34"/>
      <c r="AB63" s="34"/>
    </row>
    <row r="64" spans="1:28" s="44" customFormat="1" ht="181.5" x14ac:dyDescent="0.3">
      <c r="A64" s="54"/>
      <c r="B64" s="53" t="s">
        <v>195</v>
      </c>
      <c r="C64" s="50"/>
      <c r="D64" s="49"/>
      <c r="E64" s="49"/>
      <c r="F64" s="47" t="s">
        <v>61</v>
      </c>
      <c r="G64" s="48" t="s">
        <v>113</v>
      </c>
      <c r="H64" s="47" t="s">
        <v>134</v>
      </c>
      <c r="I64" s="48" t="s">
        <v>54</v>
      </c>
      <c r="J64" s="47" t="s">
        <v>121</v>
      </c>
      <c r="K64" s="48" t="s">
        <v>136</v>
      </c>
      <c r="L64" s="48" t="s">
        <v>145</v>
      </c>
      <c r="M64" s="48" t="s">
        <v>146</v>
      </c>
      <c r="N64" s="52">
        <v>0.12</v>
      </c>
      <c r="O64" s="34"/>
      <c r="P64" s="34"/>
      <c r="Q64" s="34"/>
      <c r="R64" s="34"/>
      <c r="S64" s="34"/>
      <c r="T64" s="34"/>
      <c r="U64" s="34"/>
      <c r="V64" s="34"/>
      <c r="W64" s="34"/>
      <c r="X64" s="34"/>
      <c r="Y64" s="34"/>
      <c r="Z64" s="34"/>
      <c r="AA64" s="34"/>
      <c r="AB64" s="34"/>
    </row>
    <row r="65" spans="1:28" s="44" customFormat="1" ht="181.5" x14ac:dyDescent="0.3">
      <c r="A65" s="50"/>
      <c r="B65" s="51" t="s">
        <v>196</v>
      </c>
      <c r="C65" s="5"/>
      <c r="D65" s="50" t="s">
        <v>106</v>
      </c>
      <c r="E65" s="49"/>
      <c r="F65" s="47" t="s">
        <v>6</v>
      </c>
      <c r="G65" s="48" t="s">
        <v>113</v>
      </c>
      <c r="H65" s="47" t="s">
        <v>134</v>
      </c>
      <c r="I65" s="46" t="s">
        <v>54</v>
      </c>
      <c r="J65" s="47" t="s">
        <v>135</v>
      </c>
      <c r="K65" s="47" t="s">
        <v>137</v>
      </c>
      <c r="L65" s="46" t="s">
        <v>119</v>
      </c>
      <c r="M65" s="46" t="s">
        <v>66</v>
      </c>
      <c r="N65" s="45">
        <v>0.19</v>
      </c>
      <c r="O65" s="34"/>
      <c r="P65" s="34"/>
      <c r="Q65" s="34"/>
      <c r="R65" s="34"/>
      <c r="S65" s="34"/>
      <c r="T65" s="34"/>
      <c r="U65" s="34"/>
      <c r="V65" s="34"/>
      <c r="W65" s="34"/>
      <c r="X65" s="34"/>
      <c r="Y65" s="34"/>
      <c r="Z65" s="34"/>
      <c r="AA65" s="34"/>
      <c r="AB65" s="34"/>
    </row>
    <row r="66" spans="1:28" s="34" customFormat="1" x14ac:dyDescent="0.3">
      <c r="B66" s="43"/>
      <c r="D66" s="42"/>
      <c r="E66" s="42"/>
      <c r="L66" s="41"/>
      <c r="M66" s="41"/>
      <c r="N66" s="40"/>
    </row>
    <row r="67" spans="1:28" s="34" customFormat="1" x14ac:dyDescent="0.3">
      <c r="B67" s="43"/>
      <c r="D67" s="42"/>
      <c r="E67" s="42"/>
      <c r="L67" s="41"/>
      <c r="M67" s="41"/>
      <c r="N67" s="40"/>
    </row>
    <row r="68" spans="1:28" s="34" customFormat="1" x14ac:dyDescent="0.3">
      <c r="B68" s="43"/>
      <c r="D68" s="42"/>
      <c r="E68" s="42"/>
      <c r="L68" s="41"/>
      <c r="M68" s="41"/>
      <c r="N68" s="40"/>
    </row>
    <row r="69" spans="1:28" s="34" customFormat="1" x14ac:dyDescent="0.3">
      <c r="B69" s="43"/>
      <c r="D69" s="42"/>
      <c r="E69" s="42"/>
      <c r="L69" s="41"/>
      <c r="M69" s="41"/>
      <c r="N69" s="40"/>
    </row>
    <row r="70" spans="1:28" s="34" customFormat="1" x14ac:dyDescent="0.3">
      <c r="B70" s="43"/>
      <c r="D70" s="42"/>
      <c r="E70" s="42"/>
      <c r="L70" s="41"/>
      <c r="M70" s="41"/>
      <c r="N70" s="40"/>
    </row>
    <row r="71" spans="1:28" s="34" customFormat="1" x14ac:dyDescent="0.3">
      <c r="B71" s="43"/>
      <c r="D71" s="42"/>
      <c r="E71" s="42"/>
      <c r="L71" s="41"/>
      <c r="M71" s="41"/>
      <c r="N71" s="40"/>
    </row>
    <row r="72" spans="1:28" s="34" customFormat="1" x14ac:dyDescent="0.3">
      <c r="B72" s="43"/>
      <c r="D72" s="42"/>
      <c r="E72" s="42"/>
      <c r="L72" s="41"/>
      <c r="M72" s="41"/>
      <c r="N72" s="40"/>
    </row>
    <row r="73" spans="1:28" s="34" customFormat="1" x14ac:dyDescent="0.3">
      <c r="B73" s="43"/>
      <c r="D73" s="42"/>
      <c r="E73" s="42"/>
      <c r="L73" s="41"/>
      <c r="M73" s="41"/>
      <c r="N73" s="40"/>
    </row>
    <row r="74" spans="1:28" s="34" customFormat="1" x14ac:dyDescent="0.3">
      <c r="B74" s="43"/>
      <c r="D74" s="42"/>
      <c r="E74" s="42"/>
      <c r="L74" s="41"/>
      <c r="M74" s="41"/>
      <c r="N74" s="40"/>
    </row>
    <row r="75" spans="1:28" s="34" customFormat="1" x14ac:dyDescent="0.3">
      <c r="B75" s="43"/>
      <c r="D75" s="42"/>
      <c r="E75" s="42"/>
      <c r="L75" s="41"/>
      <c r="M75" s="41"/>
      <c r="N75" s="40"/>
    </row>
    <row r="76" spans="1:28" s="34" customFormat="1" x14ac:dyDescent="0.3">
      <c r="B76" s="43"/>
      <c r="D76" s="42"/>
      <c r="E76" s="42"/>
      <c r="L76" s="41"/>
      <c r="M76" s="41"/>
      <c r="N76" s="40"/>
    </row>
    <row r="77" spans="1:28" s="34" customFormat="1" x14ac:dyDescent="0.3">
      <c r="B77" s="43"/>
      <c r="D77" s="42"/>
      <c r="E77" s="42"/>
      <c r="L77" s="41"/>
      <c r="M77" s="41"/>
      <c r="N77" s="40"/>
    </row>
    <row r="78" spans="1:28" s="34" customFormat="1" x14ac:dyDescent="0.3">
      <c r="B78" s="43"/>
      <c r="D78" s="42"/>
      <c r="E78" s="42"/>
      <c r="L78" s="41"/>
      <c r="M78" s="41"/>
      <c r="N78" s="40"/>
    </row>
    <row r="79" spans="1:28" s="34" customFormat="1" x14ac:dyDescent="0.3">
      <c r="B79" s="43"/>
      <c r="D79" s="42"/>
      <c r="E79" s="42"/>
      <c r="L79" s="41"/>
      <c r="M79" s="41"/>
      <c r="N79" s="40"/>
    </row>
    <row r="80" spans="1:28" s="34" customFormat="1" x14ac:dyDescent="0.3">
      <c r="B80" s="43"/>
      <c r="D80" s="42"/>
      <c r="E80" s="42"/>
      <c r="L80" s="41"/>
      <c r="M80" s="41"/>
      <c r="N80" s="40"/>
    </row>
    <row r="81" spans="2:14" s="34" customFormat="1" x14ac:dyDescent="0.3">
      <c r="B81" s="43"/>
      <c r="D81" s="42"/>
      <c r="E81" s="42"/>
      <c r="L81" s="41"/>
      <c r="M81" s="41"/>
      <c r="N81" s="40"/>
    </row>
    <row r="82" spans="2:14" s="34" customFormat="1" x14ac:dyDescent="0.3">
      <c r="B82" s="43"/>
      <c r="D82" s="42"/>
      <c r="E82" s="42"/>
      <c r="L82" s="41"/>
      <c r="M82" s="41"/>
      <c r="N82" s="40"/>
    </row>
    <row r="83" spans="2:14" s="34" customFormat="1" x14ac:dyDescent="0.3">
      <c r="B83" s="43"/>
      <c r="D83" s="42"/>
      <c r="E83" s="42"/>
      <c r="L83" s="41"/>
      <c r="M83" s="41"/>
      <c r="N83" s="40"/>
    </row>
    <row r="84" spans="2:14" s="34" customFormat="1" x14ac:dyDescent="0.3">
      <c r="B84" s="43"/>
      <c r="D84" s="42"/>
      <c r="E84" s="42"/>
      <c r="L84" s="41"/>
      <c r="M84" s="41"/>
      <c r="N84" s="40"/>
    </row>
    <row r="85" spans="2:14" s="34" customFormat="1" x14ac:dyDescent="0.3">
      <c r="B85" s="43"/>
      <c r="D85" s="42"/>
      <c r="E85" s="42"/>
      <c r="L85" s="41"/>
      <c r="M85" s="41"/>
      <c r="N85" s="40"/>
    </row>
    <row r="86" spans="2:14" s="34" customFormat="1" x14ac:dyDescent="0.3">
      <c r="B86" s="43"/>
      <c r="D86" s="42"/>
      <c r="E86" s="42"/>
      <c r="L86" s="41"/>
      <c r="M86" s="41"/>
      <c r="N86" s="40"/>
    </row>
    <row r="87" spans="2:14" s="34" customFormat="1" x14ac:dyDescent="0.3">
      <c r="B87" s="43"/>
      <c r="D87" s="42"/>
      <c r="E87" s="42"/>
      <c r="L87" s="41"/>
      <c r="M87" s="41"/>
      <c r="N87" s="40"/>
    </row>
    <row r="88" spans="2:14" s="34" customFormat="1" x14ac:dyDescent="0.3">
      <c r="B88" s="43"/>
      <c r="D88" s="42"/>
      <c r="E88" s="42"/>
      <c r="L88" s="41"/>
      <c r="M88" s="41"/>
      <c r="N88" s="40"/>
    </row>
    <row r="89" spans="2:14" s="34" customFormat="1" x14ac:dyDescent="0.3">
      <c r="B89" s="43"/>
      <c r="D89" s="42"/>
      <c r="E89" s="42"/>
      <c r="L89" s="41"/>
      <c r="M89" s="41"/>
      <c r="N89" s="40"/>
    </row>
    <row r="90" spans="2:14" s="34" customFormat="1" x14ac:dyDescent="0.3">
      <c r="B90" s="43"/>
      <c r="D90" s="42"/>
      <c r="E90" s="42"/>
      <c r="L90" s="41"/>
      <c r="M90" s="41"/>
      <c r="N90" s="40"/>
    </row>
    <row r="91" spans="2:14" s="34" customFormat="1" x14ac:dyDescent="0.3">
      <c r="B91" s="43"/>
      <c r="D91" s="42"/>
      <c r="E91" s="42"/>
      <c r="L91" s="41"/>
      <c r="M91" s="41"/>
      <c r="N91" s="40"/>
    </row>
    <row r="92" spans="2:14" s="34" customFormat="1" x14ac:dyDescent="0.3">
      <c r="B92" s="43"/>
      <c r="D92" s="42"/>
      <c r="E92" s="42"/>
      <c r="L92" s="41"/>
      <c r="M92" s="41"/>
      <c r="N92" s="40"/>
    </row>
    <row r="93" spans="2:14" s="34" customFormat="1" x14ac:dyDescent="0.3">
      <c r="B93" s="43"/>
      <c r="D93" s="42"/>
      <c r="E93" s="42"/>
      <c r="L93" s="41"/>
      <c r="M93" s="41"/>
      <c r="N93" s="40"/>
    </row>
    <row r="94" spans="2:14" s="34" customFormat="1" x14ac:dyDescent="0.3">
      <c r="B94" s="43"/>
      <c r="D94" s="42"/>
      <c r="E94" s="42"/>
      <c r="L94" s="41"/>
      <c r="M94" s="41"/>
      <c r="N94" s="40"/>
    </row>
    <row r="95" spans="2:14" s="34" customFormat="1" x14ac:dyDescent="0.3">
      <c r="B95" s="43"/>
      <c r="D95" s="42"/>
      <c r="E95" s="42"/>
      <c r="L95" s="41"/>
      <c r="M95" s="41"/>
      <c r="N95" s="40"/>
    </row>
    <row r="96" spans="2:14" s="34" customFormat="1" x14ac:dyDescent="0.3">
      <c r="B96" s="43"/>
      <c r="D96" s="42"/>
      <c r="E96" s="42"/>
      <c r="L96" s="41"/>
      <c r="M96" s="41"/>
      <c r="N96" s="40"/>
    </row>
    <row r="97" spans="2:14" s="34" customFormat="1" x14ac:dyDescent="0.3">
      <c r="B97" s="43"/>
      <c r="D97" s="42"/>
      <c r="E97" s="42"/>
      <c r="L97" s="41"/>
      <c r="M97" s="41"/>
      <c r="N97" s="40"/>
    </row>
    <row r="98" spans="2:14" s="34" customFormat="1" x14ac:dyDescent="0.3">
      <c r="B98" s="43"/>
      <c r="D98" s="42"/>
      <c r="E98" s="42"/>
      <c r="L98" s="41"/>
      <c r="M98" s="41"/>
      <c r="N98" s="40"/>
    </row>
    <row r="99" spans="2:14" s="34" customFormat="1" x14ac:dyDescent="0.3">
      <c r="B99" s="43"/>
      <c r="D99" s="42"/>
      <c r="E99" s="42"/>
      <c r="L99" s="41"/>
      <c r="M99" s="41"/>
      <c r="N99" s="40"/>
    </row>
    <row r="100" spans="2:14" s="34" customFormat="1" x14ac:dyDescent="0.3">
      <c r="B100" s="43"/>
      <c r="D100" s="42"/>
      <c r="E100" s="42"/>
      <c r="L100" s="41"/>
      <c r="M100" s="41"/>
      <c r="N100" s="40"/>
    </row>
    <row r="101" spans="2:14" s="34" customFormat="1" x14ac:dyDescent="0.3">
      <c r="B101" s="43"/>
      <c r="D101" s="42"/>
      <c r="E101" s="42"/>
      <c r="L101" s="41"/>
      <c r="M101" s="41"/>
      <c r="N101" s="40"/>
    </row>
    <row r="102" spans="2:14" s="34" customFormat="1" x14ac:dyDescent="0.3">
      <c r="B102" s="43"/>
      <c r="D102" s="42"/>
      <c r="E102" s="42"/>
      <c r="L102" s="41"/>
      <c r="M102" s="41"/>
      <c r="N102" s="40"/>
    </row>
    <row r="103" spans="2:14" s="34" customFormat="1" x14ac:dyDescent="0.3">
      <c r="B103" s="43"/>
      <c r="D103" s="42"/>
      <c r="E103" s="42"/>
      <c r="L103" s="41"/>
      <c r="M103" s="41"/>
      <c r="N103" s="40"/>
    </row>
    <row r="104" spans="2:14" s="34" customFormat="1" x14ac:dyDescent="0.3">
      <c r="B104" s="43"/>
      <c r="D104" s="42"/>
      <c r="E104" s="42"/>
      <c r="L104" s="41"/>
      <c r="M104" s="41"/>
      <c r="N104" s="40"/>
    </row>
    <row r="105" spans="2:14" s="34" customFormat="1" x14ac:dyDescent="0.3">
      <c r="B105" s="43"/>
      <c r="D105" s="42"/>
      <c r="E105" s="42"/>
      <c r="L105" s="41"/>
      <c r="M105" s="41"/>
      <c r="N105" s="40"/>
    </row>
    <row r="106" spans="2:14" s="34" customFormat="1" x14ac:dyDescent="0.3">
      <c r="B106" s="43"/>
      <c r="D106" s="42"/>
      <c r="E106" s="42"/>
      <c r="L106" s="41"/>
      <c r="M106" s="41"/>
      <c r="N106" s="40"/>
    </row>
    <row r="107" spans="2:14" s="34" customFormat="1" x14ac:dyDescent="0.3">
      <c r="B107" s="43"/>
      <c r="D107" s="42"/>
      <c r="E107" s="42"/>
      <c r="L107" s="41"/>
      <c r="M107" s="41"/>
      <c r="N107" s="40"/>
    </row>
    <row r="108" spans="2:14" s="34" customFormat="1" x14ac:dyDescent="0.3">
      <c r="B108" s="43"/>
      <c r="D108" s="42"/>
      <c r="E108" s="42"/>
      <c r="L108" s="41"/>
      <c r="M108" s="41"/>
      <c r="N108" s="40"/>
    </row>
    <row r="109" spans="2:14" s="34" customFormat="1" x14ac:dyDescent="0.3">
      <c r="B109" s="43"/>
      <c r="D109" s="42"/>
      <c r="E109" s="42"/>
      <c r="L109" s="41"/>
      <c r="M109" s="41"/>
      <c r="N109" s="40"/>
    </row>
    <row r="110" spans="2:14" s="34" customFormat="1" x14ac:dyDescent="0.3">
      <c r="B110" s="43"/>
      <c r="D110" s="42"/>
      <c r="E110" s="42"/>
      <c r="L110" s="41"/>
      <c r="M110" s="41"/>
      <c r="N110" s="40"/>
    </row>
    <row r="111" spans="2:14" s="34" customFormat="1" x14ac:dyDescent="0.3">
      <c r="B111" s="43"/>
      <c r="D111" s="42"/>
      <c r="E111" s="42"/>
      <c r="L111" s="41"/>
      <c r="M111" s="41"/>
      <c r="N111" s="40"/>
    </row>
    <row r="112" spans="2:14" s="34" customFormat="1" x14ac:dyDescent="0.3">
      <c r="B112" s="43"/>
      <c r="D112" s="42"/>
      <c r="E112" s="42"/>
      <c r="L112" s="41"/>
      <c r="M112" s="41"/>
      <c r="N112" s="40"/>
    </row>
    <row r="113" spans="2:14" s="34" customFormat="1" x14ac:dyDescent="0.3">
      <c r="B113" s="43"/>
      <c r="D113" s="42"/>
      <c r="E113" s="42"/>
      <c r="L113" s="41"/>
      <c r="M113" s="41"/>
      <c r="N113" s="40"/>
    </row>
    <row r="114" spans="2:14" s="34" customFormat="1" x14ac:dyDescent="0.3">
      <c r="B114" s="43"/>
      <c r="D114" s="42"/>
      <c r="E114" s="42"/>
      <c r="L114" s="41"/>
      <c r="M114" s="41"/>
      <c r="N114" s="40"/>
    </row>
    <row r="115" spans="2:14" s="34" customFormat="1" x14ac:dyDescent="0.3">
      <c r="B115" s="43"/>
      <c r="D115" s="42"/>
      <c r="E115" s="42"/>
      <c r="L115" s="41"/>
      <c r="M115" s="41"/>
      <c r="N115" s="40"/>
    </row>
    <row r="116" spans="2:14" s="34" customFormat="1" x14ac:dyDescent="0.3">
      <c r="B116" s="43"/>
      <c r="D116" s="42"/>
      <c r="E116" s="42"/>
      <c r="L116" s="41"/>
      <c r="M116" s="41"/>
      <c r="N116" s="40"/>
    </row>
    <row r="117" spans="2:14" s="34" customFormat="1" x14ac:dyDescent="0.3">
      <c r="B117" s="43"/>
      <c r="D117" s="42"/>
      <c r="E117" s="42"/>
      <c r="L117" s="41"/>
      <c r="M117" s="41"/>
      <c r="N117" s="40"/>
    </row>
    <row r="118" spans="2:14" s="34" customFormat="1" x14ac:dyDescent="0.3">
      <c r="B118" s="43"/>
      <c r="D118" s="42"/>
      <c r="E118" s="42"/>
      <c r="L118" s="41"/>
      <c r="M118" s="41"/>
      <c r="N118" s="40"/>
    </row>
    <row r="119" spans="2:14" s="34" customFormat="1" x14ac:dyDescent="0.3">
      <c r="B119" s="43"/>
      <c r="D119" s="42"/>
      <c r="E119" s="42"/>
      <c r="L119" s="41"/>
      <c r="M119" s="41"/>
      <c r="N119" s="40"/>
    </row>
    <row r="120" spans="2:14" s="34" customFormat="1" x14ac:dyDescent="0.3">
      <c r="B120" s="43"/>
      <c r="D120" s="42"/>
      <c r="E120" s="42"/>
      <c r="L120" s="41"/>
      <c r="M120" s="41"/>
      <c r="N120" s="40"/>
    </row>
    <row r="121" spans="2:14" s="34" customFormat="1" x14ac:dyDescent="0.3">
      <c r="B121" s="43"/>
      <c r="D121" s="42"/>
      <c r="E121" s="42"/>
      <c r="L121" s="41"/>
      <c r="M121" s="41"/>
      <c r="N121" s="40"/>
    </row>
    <row r="122" spans="2:14" s="34" customFormat="1" x14ac:dyDescent="0.3">
      <c r="B122" s="43"/>
      <c r="D122" s="42"/>
      <c r="E122" s="42"/>
      <c r="L122" s="41"/>
      <c r="M122" s="41"/>
      <c r="N122" s="40"/>
    </row>
    <row r="123" spans="2:14" s="34" customFormat="1" x14ac:dyDescent="0.3">
      <c r="B123" s="43"/>
      <c r="D123" s="42"/>
      <c r="E123" s="42"/>
      <c r="L123" s="41"/>
      <c r="M123" s="41"/>
      <c r="N123" s="40"/>
    </row>
    <row r="124" spans="2:14" s="34" customFormat="1" x14ac:dyDescent="0.3">
      <c r="B124" s="43"/>
      <c r="D124" s="42"/>
      <c r="E124" s="42"/>
      <c r="L124" s="41"/>
      <c r="M124" s="41"/>
      <c r="N124" s="40"/>
    </row>
    <row r="125" spans="2:14" s="34" customFormat="1" x14ac:dyDescent="0.3">
      <c r="B125" s="43"/>
      <c r="D125" s="42"/>
      <c r="E125" s="42"/>
      <c r="L125" s="41"/>
      <c r="M125" s="41"/>
      <c r="N125" s="40"/>
    </row>
    <row r="126" spans="2:14" s="34" customFormat="1" x14ac:dyDescent="0.3">
      <c r="B126" s="43"/>
      <c r="D126" s="42"/>
      <c r="E126" s="42"/>
      <c r="L126" s="41"/>
      <c r="M126" s="41"/>
      <c r="N126" s="40"/>
    </row>
    <row r="127" spans="2:14" s="34" customFormat="1" x14ac:dyDescent="0.3">
      <c r="B127" s="43"/>
      <c r="D127" s="42"/>
      <c r="E127" s="42"/>
      <c r="L127" s="41"/>
      <c r="M127" s="41"/>
      <c r="N127" s="40"/>
    </row>
    <row r="128" spans="2:14" s="34" customFormat="1" x14ac:dyDescent="0.3">
      <c r="B128" s="43"/>
      <c r="D128" s="42"/>
      <c r="E128" s="42"/>
      <c r="L128" s="41"/>
      <c r="M128" s="41"/>
      <c r="N128" s="40"/>
    </row>
    <row r="129" spans="2:14" s="34" customFormat="1" x14ac:dyDescent="0.3">
      <c r="B129" s="43"/>
      <c r="D129" s="42"/>
      <c r="E129" s="42"/>
      <c r="L129" s="41"/>
      <c r="M129" s="41"/>
      <c r="N129" s="40"/>
    </row>
    <row r="130" spans="2:14" s="34" customFormat="1" x14ac:dyDescent="0.3">
      <c r="B130" s="43"/>
      <c r="D130" s="42"/>
      <c r="E130" s="42"/>
      <c r="L130" s="41"/>
      <c r="M130" s="41"/>
      <c r="N130" s="40"/>
    </row>
    <row r="131" spans="2:14" s="34" customFormat="1" x14ac:dyDescent="0.3">
      <c r="B131" s="43"/>
      <c r="D131" s="42"/>
      <c r="E131" s="42"/>
      <c r="L131" s="41"/>
      <c r="M131" s="41"/>
      <c r="N131" s="40"/>
    </row>
    <row r="132" spans="2:14" s="34" customFormat="1" x14ac:dyDescent="0.3">
      <c r="B132" s="43"/>
      <c r="D132" s="42"/>
      <c r="E132" s="42"/>
      <c r="L132" s="41"/>
      <c r="M132" s="41"/>
      <c r="N132" s="40"/>
    </row>
    <row r="133" spans="2:14" s="34" customFormat="1" x14ac:dyDescent="0.3">
      <c r="B133" s="43"/>
      <c r="D133" s="42"/>
      <c r="E133" s="42"/>
      <c r="L133" s="41"/>
      <c r="M133" s="41"/>
      <c r="N133" s="40"/>
    </row>
    <row r="134" spans="2:14" s="34" customFormat="1" x14ac:dyDescent="0.3">
      <c r="B134" s="43"/>
      <c r="D134" s="42"/>
      <c r="E134" s="42"/>
      <c r="L134" s="41"/>
      <c r="M134" s="41"/>
      <c r="N134" s="40"/>
    </row>
    <row r="135" spans="2:14" s="34" customFormat="1" x14ac:dyDescent="0.3">
      <c r="B135" s="43"/>
      <c r="D135" s="42"/>
      <c r="E135" s="42"/>
      <c r="L135" s="41"/>
      <c r="M135" s="41"/>
      <c r="N135" s="40"/>
    </row>
    <row r="136" spans="2:14" s="34" customFormat="1" x14ac:dyDescent="0.3">
      <c r="B136" s="43"/>
      <c r="D136" s="42"/>
      <c r="E136" s="42"/>
      <c r="L136" s="41"/>
      <c r="M136" s="41"/>
      <c r="N136" s="40"/>
    </row>
    <row r="137" spans="2:14" s="34" customFormat="1" x14ac:dyDescent="0.3">
      <c r="B137" s="43"/>
      <c r="D137" s="42"/>
      <c r="E137" s="42"/>
      <c r="L137" s="41"/>
      <c r="M137" s="41"/>
      <c r="N137" s="40"/>
    </row>
    <row r="138" spans="2:14" s="34" customFormat="1" x14ac:dyDescent="0.3">
      <c r="B138" s="43"/>
      <c r="D138" s="42"/>
      <c r="E138" s="42"/>
      <c r="L138" s="41"/>
      <c r="M138" s="41"/>
      <c r="N138" s="40"/>
    </row>
    <row r="139" spans="2:14" s="34" customFormat="1" x14ac:dyDescent="0.3">
      <c r="B139" s="43"/>
      <c r="D139" s="42"/>
      <c r="E139" s="42"/>
      <c r="L139" s="41"/>
      <c r="M139" s="41"/>
      <c r="N139" s="40"/>
    </row>
    <row r="140" spans="2:14" s="34" customFormat="1" x14ac:dyDescent="0.3">
      <c r="B140" s="43"/>
      <c r="D140" s="42"/>
      <c r="E140" s="42"/>
      <c r="L140" s="41"/>
      <c r="M140" s="41"/>
      <c r="N140" s="40"/>
    </row>
    <row r="141" spans="2:14" s="34" customFormat="1" x14ac:dyDescent="0.3">
      <c r="B141" s="43"/>
      <c r="D141" s="42"/>
      <c r="E141" s="42"/>
      <c r="L141" s="41"/>
      <c r="M141" s="41"/>
      <c r="N141" s="40"/>
    </row>
    <row r="142" spans="2:14" s="34" customFormat="1" x14ac:dyDescent="0.3">
      <c r="B142" s="43"/>
      <c r="D142" s="42"/>
      <c r="E142" s="42"/>
      <c r="L142" s="41"/>
      <c r="M142" s="41"/>
      <c r="N142" s="40"/>
    </row>
    <row r="143" spans="2:14" s="34" customFormat="1" x14ac:dyDescent="0.3">
      <c r="B143" s="43"/>
      <c r="D143" s="42"/>
      <c r="E143" s="42"/>
      <c r="L143" s="41"/>
      <c r="M143" s="41"/>
      <c r="N143" s="40"/>
    </row>
    <row r="144" spans="2:14" s="34" customFormat="1" x14ac:dyDescent="0.3">
      <c r="B144" s="43"/>
      <c r="D144" s="42"/>
      <c r="E144" s="42"/>
      <c r="L144" s="41"/>
      <c r="M144" s="41"/>
      <c r="N144" s="40"/>
    </row>
    <row r="145" spans="2:14" s="34" customFormat="1" x14ac:dyDescent="0.3">
      <c r="B145" s="43"/>
      <c r="D145" s="42"/>
      <c r="E145" s="42"/>
      <c r="L145" s="41"/>
      <c r="M145" s="41"/>
      <c r="N145" s="40"/>
    </row>
    <row r="146" spans="2:14" s="34" customFormat="1" x14ac:dyDescent="0.3">
      <c r="B146" s="43"/>
      <c r="D146" s="42"/>
      <c r="E146" s="42"/>
      <c r="L146" s="41"/>
      <c r="M146" s="41"/>
      <c r="N146" s="40"/>
    </row>
    <row r="147" spans="2:14" s="34" customFormat="1" x14ac:dyDescent="0.3">
      <c r="B147" s="43"/>
      <c r="D147" s="42"/>
      <c r="E147" s="42"/>
      <c r="L147" s="41"/>
      <c r="M147" s="41"/>
      <c r="N147" s="40"/>
    </row>
    <row r="148" spans="2:14" s="34" customFormat="1" x14ac:dyDescent="0.3">
      <c r="B148" s="43"/>
      <c r="D148" s="42"/>
      <c r="E148" s="42"/>
      <c r="L148" s="41"/>
      <c r="M148" s="41"/>
      <c r="N148" s="40"/>
    </row>
    <row r="149" spans="2:14" s="34" customFormat="1" x14ac:dyDescent="0.3">
      <c r="B149" s="43"/>
      <c r="D149" s="42"/>
      <c r="E149" s="42"/>
      <c r="L149" s="41"/>
      <c r="M149" s="41"/>
      <c r="N149" s="40"/>
    </row>
    <row r="150" spans="2:14" s="34" customFormat="1" x14ac:dyDescent="0.3">
      <c r="B150" s="43"/>
      <c r="D150" s="42"/>
      <c r="E150" s="42"/>
      <c r="L150" s="41"/>
      <c r="M150" s="41"/>
      <c r="N150" s="40"/>
    </row>
    <row r="151" spans="2:14" s="34" customFormat="1" x14ac:dyDescent="0.3">
      <c r="B151" s="43"/>
      <c r="D151" s="42"/>
      <c r="E151" s="42"/>
      <c r="L151" s="41"/>
      <c r="M151" s="41"/>
      <c r="N151" s="40"/>
    </row>
    <row r="152" spans="2:14" s="34" customFormat="1" x14ac:dyDescent="0.3">
      <c r="B152" s="43"/>
      <c r="D152" s="42"/>
      <c r="E152" s="42"/>
      <c r="L152" s="41"/>
      <c r="M152" s="41"/>
      <c r="N152" s="40"/>
    </row>
    <row r="153" spans="2:14" s="34" customFormat="1" x14ac:dyDescent="0.3">
      <c r="B153" s="43"/>
      <c r="D153" s="42"/>
      <c r="E153" s="42"/>
      <c r="L153" s="41"/>
      <c r="M153" s="41"/>
      <c r="N153" s="40"/>
    </row>
    <row r="154" spans="2:14" s="34" customFormat="1" x14ac:dyDescent="0.3">
      <c r="B154" s="43"/>
      <c r="D154" s="42"/>
      <c r="E154" s="42"/>
      <c r="L154" s="41"/>
      <c r="M154" s="41"/>
      <c r="N154" s="40"/>
    </row>
    <row r="155" spans="2:14" s="34" customFormat="1" x14ac:dyDescent="0.3">
      <c r="B155" s="43"/>
      <c r="D155" s="42"/>
      <c r="E155" s="42"/>
      <c r="L155" s="41"/>
      <c r="M155" s="41"/>
      <c r="N155" s="40"/>
    </row>
    <row r="156" spans="2:14" s="34" customFormat="1" x14ac:dyDescent="0.3">
      <c r="B156" s="43"/>
      <c r="D156" s="42"/>
      <c r="E156" s="42"/>
      <c r="L156" s="41"/>
      <c r="M156" s="41"/>
      <c r="N156" s="40"/>
    </row>
    <row r="157" spans="2:14" s="34" customFormat="1" x14ac:dyDescent="0.3">
      <c r="B157" s="43"/>
      <c r="D157" s="42"/>
      <c r="E157" s="42"/>
      <c r="L157" s="41"/>
      <c r="M157" s="41"/>
      <c r="N157" s="40"/>
    </row>
    <row r="158" spans="2:14" s="34" customFormat="1" x14ac:dyDescent="0.3">
      <c r="B158" s="43"/>
      <c r="D158" s="42"/>
      <c r="E158" s="42"/>
      <c r="L158" s="41"/>
      <c r="M158" s="41"/>
      <c r="N158" s="40"/>
    </row>
    <row r="159" spans="2:14" s="34" customFormat="1" x14ac:dyDescent="0.3">
      <c r="B159" s="43"/>
      <c r="D159" s="42"/>
      <c r="E159" s="42"/>
      <c r="L159" s="41"/>
      <c r="M159" s="41"/>
      <c r="N159" s="40"/>
    </row>
    <row r="160" spans="2:14" s="34" customFormat="1" x14ac:dyDescent="0.3">
      <c r="B160" s="43"/>
      <c r="D160" s="42"/>
      <c r="E160" s="42"/>
      <c r="L160" s="41"/>
      <c r="M160" s="41"/>
      <c r="N160" s="40"/>
    </row>
    <row r="161" spans="2:14" s="34" customFormat="1" x14ac:dyDescent="0.3">
      <c r="B161" s="43"/>
      <c r="D161" s="42"/>
      <c r="E161" s="42"/>
      <c r="L161" s="41"/>
      <c r="M161" s="41"/>
      <c r="N161" s="40"/>
    </row>
    <row r="162" spans="2:14" s="34" customFormat="1" x14ac:dyDescent="0.3">
      <c r="B162" s="43"/>
      <c r="D162" s="42"/>
      <c r="E162" s="42"/>
      <c r="L162" s="41"/>
      <c r="M162" s="41"/>
      <c r="N162" s="40"/>
    </row>
    <row r="163" spans="2:14" s="34" customFormat="1" x14ac:dyDescent="0.3">
      <c r="B163" s="43"/>
      <c r="D163" s="42"/>
      <c r="E163" s="42"/>
      <c r="L163" s="41"/>
      <c r="M163" s="41"/>
      <c r="N163" s="40"/>
    </row>
    <row r="164" spans="2:14" s="34" customFormat="1" x14ac:dyDescent="0.3">
      <c r="B164" s="43"/>
      <c r="D164" s="42"/>
      <c r="E164" s="42"/>
      <c r="L164" s="41"/>
      <c r="M164" s="41"/>
      <c r="N164" s="40"/>
    </row>
    <row r="165" spans="2:14" s="34" customFormat="1" x14ac:dyDescent="0.3">
      <c r="B165" s="43"/>
      <c r="D165" s="42"/>
      <c r="E165" s="42"/>
      <c r="L165" s="41"/>
      <c r="M165" s="41"/>
      <c r="N165" s="40"/>
    </row>
    <row r="166" spans="2:14" s="34" customFormat="1" x14ac:dyDescent="0.3">
      <c r="B166" s="43"/>
      <c r="D166" s="42"/>
      <c r="E166" s="42"/>
      <c r="L166" s="41"/>
      <c r="M166" s="41"/>
      <c r="N166" s="40"/>
    </row>
    <row r="167" spans="2:14" s="34" customFormat="1" x14ac:dyDescent="0.3">
      <c r="B167" s="43"/>
      <c r="D167" s="42"/>
      <c r="E167" s="42"/>
      <c r="L167" s="41"/>
      <c r="M167" s="41"/>
      <c r="N167" s="40"/>
    </row>
    <row r="168" spans="2:14" s="34" customFormat="1" x14ac:dyDescent="0.3">
      <c r="B168" s="43"/>
      <c r="D168" s="42"/>
      <c r="E168" s="42"/>
      <c r="L168" s="41"/>
      <c r="M168" s="41"/>
      <c r="N168" s="40"/>
    </row>
    <row r="169" spans="2:14" s="34" customFormat="1" x14ac:dyDescent="0.3">
      <c r="B169" s="43"/>
      <c r="D169" s="42"/>
      <c r="E169" s="42"/>
      <c r="L169" s="41"/>
      <c r="M169" s="41"/>
      <c r="N169" s="40"/>
    </row>
    <row r="170" spans="2:14" s="34" customFormat="1" x14ac:dyDescent="0.3">
      <c r="B170" s="43"/>
      <c r="D170" s="42"/>
      <c r="E170" s="42"/>
      <c r="L170" s="41"/>
      <c r="M170" s="41"/>
      <c r="N170" s="40"/>
    </row>
    <row r="171" spans="2:14" s="34" customFormat="1" x14ac:dyDescent="0.3">
      <c r="B171" s="43"/>
      <c r="D171" s="42"/>
      <c r="E171" s="42"/>
      <c r="L171" s="41"/>
      <c r="M171" s="41"/>
      <c r="N171" s="40"/>
    </row>
    <row r="172" spans="2:14" s="34" customFormat="1" x14ac:dyDescent="0.3">
      <c r="B172" s="43"/>
      <c r="D172" s="42"/>
      <c r="E172" s="42"/>
      <c r="L172" s="41"/>
      <c r="M172" s="41"/>
      <c r="N172" s="40"/>
    </row>
    <row r="173" spans="2:14" s="34" customFormat="1" x14ac:dyDescent="0.3">
      <c r="B173" s="43"/>
      <c r="D173" s="42"/>
      <c r="E173" s="42"/>
      <c r="L173" s="41"/>
      <c r="M173" s="41"/>
      <c r="N173" s="40"/>
    </row>
    <row r="174" spans="2:14" s="34" customFormat="1" x14ac:dyDescent="0.3">
      <c r="B174" s="43"/>
      <c r="D174" s="42"/>
      <c r="E174" s="42"/>
      <c r="L174" s="41"/>
      <c r="M174" s="41"/>
      <c r="N174" s="40"/>
    </row>
    <row r="175" spans="2:14" s="34" customFormat="1" x14ac:dyDescent="0.3">
      <c r="B175" s="43"/>
      <c r="D175" s="42"/>
      <c r="E175" s="42"/>
      <c r="L175" s="41"/>
      <c r="M175" s="41"/>
      <c r="N175" s="40"/>
    </row>
    <row r="176" spans="2:14" s="34" customFormat="1" x14ac:dyDescent="0.3">
      <c r="B176" s="43"/>
      <c r="D176" s="42"/>
      <c r="E176" s="42"/>
      <c r="L176" s="41"/>
      <c r="M176" s="41"/>
      <c r="N176" s="40"/>
    </row>
    <row r="177" spans="2:14" s="34" customFormat="1" x14ac:dyDescent="0.3">
      <c r="B177" s="43"/>
      <c r="D177" s="42"/>
      <c r="E177" s="42"/>
      <c r="L177" s="41"/>
      <c r="M177" s="41"/>
      <c r="N177" s="40"/>
    </row>
    <row r="178" spans="2:14" s="34" customFormat="1" x14ac:dyDescent="0.3">
      <c r="B178" s="43"/>
      <c r="D178" s="42"/>
      <c r="E178" s="42"/>
      <c r="L178" s="41"/>
      <c r="M178" s="41"/>
      <c r="N178" s="40"/>
    </row>
    <row r="179" spans="2:14" s="34" customFormat="1" x14ac:dyDescent="0.3">
      <c r="B179" s="43"/>
      <c r="D179" s="42"/>
      <c r="E179" s="42"/>
      <c r="L179" s="41"/>
      <c r="M179" s="41"/>
      <c r="N179" s="40"/>
    </row>
    <row r="180" spans="2:14" s="34" customFormat="1" x14ac:dyDescent="0.3">
      <c r="B180" s="43"/>
      <c r="D180" s="42"/>
      <c r="E180" s="42"/>
      <c r="L180" s="41"/>
      <c r="M180" s="41"/>
      <c r="N180" s="40"/>
    </row>
    <row r="181" spans="2:14" s="34" customFormat="1" x14ac:dyDescent="0.3">
      <c r="B181" s="43"/>
      <c r="D181" s="42"/>
      <c r="E181" s="42"/>
      <c r="L181" s="41"/>
      <c r="M181" s="41"/>
      <c r="N181" s="40"/>
    </row>
    <row r="182" spans="2:14" s="34" customFormat="1" x14ac:dyDescent="0.3">
      <c r="B182" s="43"/>
      <c r="D182" s="42"/>
      <c r="E182" s="42"/>
      <c r="L182" s="41"/>
      <c r="M182" s="41"/>
      <c r="N182" s="40"/>
    </row>
    <row r="183" spans="2:14" s="34" customFormat="1" x14ac:dyDescent="0.3">
      <c r="B183" s="43"/>
      <c r="D183" s="42"/>
      <c r="E183" s="42"/>
      <c r="L183" s="41"/>
      <c r="M183" s="41"/>
      <c r="N183" s="40"/>
    </row>
    <row r="184" spans="2:14" s="34" customFormat="1" x14ac:dyDescent="0.3">
      <c r="B184" s="43"/>
      <c r="D184" s="42"/>
      <c r="E184" s="42"/>
      <c r="L184" s="41"/>
      <c r="M184" s="41"/>
      <c r="N184" s="40"/>
    </row>
    <row r="185" spans="2:14" s="34" customFormat="1" x14ac:dyDescent="0.3">
      <c r="B185" s="43"/>
      <c r="D185" s="42"/>
      <c r="E185" s="42"/>
      <c r="L185" s="41"/>
      <c r="M185" s="41"/>
      <c r="N185" s="40"/>
    </row>
    <row r="186" spans="2:14" s="34" customFormat="1" x14ac:dyDescent="0.3">
      <c r="B186" s="43"/>
      <c r="D186" s="42"/>
      <c r="E186" s="42"/>
      <c r="L186" s="41"/>
      <c r="M186" s="41"/>
      <c r="N186" s="40"/>
    </row>
    <row r="187" spans="2:14" s="34" customFormat="1" x14ac:dyDescent="0.3">
      <c r="B187" s="43"/>
      <c r="D187" s="42"/>
      <c r="E187" s="42"/>
      <c r="L187" s="41"/>
      <c r="M187" s="41"/>
      <c r="N187" s="40"/>
    </row>
    <row r="188" spans="2:14" s="34" customFormat="1" x14ac:dyDescent="0.3">
      <c r="B188" s="43"/>
      <c r="D188" s="42"/>
      <c r="E188" s="42"/>
      <c r="L188" s="41"/>
      <c r="M188" s="41"/>
      <c r="N188" s="40"/>
    </row>
    <row r="189" spans="2:14" s="34" customFormat="1" x14ac:dyDescent="0.3">
      <c r="B189" s="43"/>
      <c r="D189" s="42"/>
      <c r="E189" s="42"/>
      <c r="L189" s="41"/>
      <c r="M189" s="41"/>
      <c r="N189" s="40"/>
    </row>
    <row r="190" spans="2:14" s="34" customFormat="1" x14ac:dyDescent="0.3">
      <c r="B190" s="43"/>
      <c r="D190" s="42"/>
      <c r="E190" s="42"/>
      <c r="L190" s="41"/>
      <c r="M190" s="41"/>
      <c r="N190" s="40"/>
    </row>
    <row r="191" spans="2:14" s="34" customFormat="1" x14ac:dyDescent="0.3">
      <c r="B191" s="43"/>
      <c r="D191" s="42"/>
      <c r="E191" s="42"/>
      <c r="L191" s="41"/>
      <c r="M191" s="41"/>
      <c r="N191" s="40"/>
    </row>
    <row r="192" spans="2:14" s="34" customFormat="1" x14ac:dyDescent="0.3">
      <c r="B192" s="43"/>
      <c r="D192" s="42"/>
      <c r="E192" s="42"/>
      <c r="L192" s="41"/>
      <c r="M192" s="41"/>
      <c r="N192" s="40"/>
    </row>
    <row r="193" spans="2:14" s="34" customFormat="1" x14ac:dyDescent="0.3">
      <c r="B193" s="43"/>
      <c r="D193" s="42"/>
      <c r="E193" s="42"/>
      <c r="L193" s="41"/>
      <c r="M193" s="41"/>
      <c r="N193" s="40"/>
    </row>
    <row r="194" spans="2:14" s="34" customFormat="1" x14ac:dyDescent="0.3">
      <c r="B194" s="43"/>
      <c r="D194" s="42"/>
      <c r="E194" s="42"/>
      <c r="L194" s="41"/>
      <c r="M194" s="41"/>
      <c r="N194" s="40"/>
    </row>
    <row r="195" spans="2:14" s="34" customFormat="1" x14ac:dyDescent="0.3">
      <c r="B195" s="43"/>
      <c r="D195" s="42"/>
      <c r="E195" s="42"/>
      <c r="L195" s="41"/>
      <c r="M195" s="41"/>
      <c r="N195" s="40"/>
    </row>
    <row r="196" spans="2:14" s="34" customFormat="1" x14ac:dyDescent="0.3">
      <c r="B196" s="43"/>
      <c r="D196" s="42"/>
      <c r="E196" s="42"/>
      <c r="L196" s="41"/>
      <c r="M196" s="41"/>
      <c r="N196" s="40"/>
    </row>
    <row r="197" spans="2:14" s="34" customFormat="1" x14ac:dyDescent="0.3">
      <c r="B197" s="43"/>
      <c r="D197" s="42"/>
      <c r="E197" s="42"/>
      <c r="L197" s="41"/>
      <c r="M197" s="41"/>
      <c r="N197" s="40"/>
    </row>
    <row r="198" spans="2:14" s="34" customFormat="1" x14ac:dyDescent="0.3">
      <c r="B198" s="43"/>
      <c r="D198" s="42"/>
      <c r="E198" s="42"/>
      <c r="L198" s="41"/>
      <c r="M198" s="41"/>
      <c r="N198" s="40"/>
    </row>
    <row r="199" spans="2:14" s="34" customFormat="1" x14ac:dyDescent="0.3">
      <c r="B199" s="43"/>
      <c r="D199" s="42"/>
      <c r="E199" s="42"/>
      <c r="L199" s="41"/>
      <c r="M199" s="41"/>
      <c r="N199" s="40"/>
    </row>
    <row r="200" spans="2:14" s="34" customFormat="1" x14ac:dyDescent="0.3">
      <c r="B200" s="43"/>
      <c r="D200" s="42"/>
      <c r="E200" s="42"/>
      <c r="L200" s="41"/>
      <c r="M200" s="41"/>
      <c r="N200" s="40"/>
    </row>
    <row r="201" spans="2:14" s="34" customFormat="1" x14ac:dyDescent="0.3">
      <c r="B201" s="43"/>
      <c r="D201" s="42"/>
      <c r="E201" s="42"/>
      <c r="L201" s="41"/>
      <c r="M201" s="41"/>
      <c r="N201" s="40"/>
    </row>
    <row r="202" spans="2:14" s="34" customFormat="1" x14ac:dyDescent="0.3">
      <c r="B202" s="43"/>
      <c r="D202" s="42"/>
      <c r="E202" s="42"/>
      <c r="L202" s="41"/>
      <c r="M202" s="41"/>
      <c r="N202" s="40"/>
    </row>
    <row r="203" spans="2:14" s="34" customFormat="1" x14ac:dyDescent="0.3">
      <c r="B203" s="43"/>
      <c r="D203" s="42"/>
      <c r="E203" s="42"/>
      <c r="L203" s="41"/>
      <c r="M203" s="41"/>
      <c r="N203" s="40"/>
    </row>
    <row r="204" spans="2:14" s="34" customFormat="1" x14ac:dyDescent="0.3">
      <c r="B204" s="43"/>
      <c r="D204" s="42"/>
      <c r="E204" s="42"/>
      <c r="L204" s="41"/>
      <c r="M204" s="41"/>
      <c r="N204" s="40"/>
    </row>
    <row r="205" spans="2:14" s="34" customFormat="1" x14ac:dyDescent="0.3">
      <c r="B205" s="43"/>
      <c r="D205" s="42"/>
      <c r="E205" s="42"/>
      <c r="L205" s="41"/>
      <c r="M205" s="41"/>
      <c r="N205" s="40"/>
    </row>
    <row r="206" spans="2:14" s="34" customFormat="1" x14ac:dyDescent="0.3">
      <c r="B206" s="43"/>
      <c r="D206" s="42"/>
      <c r="E206" s="42"/>
      <c r="L206" s="41"/>
      <c r="M206" s="41"/>
      <c r="N206" s="40"/>
    </row>
    <row r="207" spans="2:14" s="34" customFormat="1" x14ac:dyDescent="0.3">
      <c r="B207" s="43"/>
      <c r="D207" s="42"/>
      <c r="E207" s="42"/>
      <c r="L207" s="41"/>
      <c r="M207" s="41"/>
      <c r="N207" s="40"/>
    </row>
    <row r="208" spans="2:14" s="34" customFormat="1" x14ac:dyDescent="0.3">
      <c r="B208" s="43"/>
      <c r="D208" s="42"/>
      <c r="E208" s="42"/>
      <c r="L208" s="41"/>
      <c r="M208" s="41"/>
      <c r="N208" s="40"/>
    </row>
    <row r="209" spans="2:14" s="34" customFormat="1" x14ac:dyDescent="0.3">
      <c r="B209" s="43"/>
      <c r="D209" s="42"/>
      <c r="E209" s="42"/>
      <c r="L209" s="41"/>
      <c r="M209" s="41"/>
      <c r="N209" s="40"/>
    </row>
    <row r="210" spans="2:14" s="34" customFormat="1" x14ac:dyDescent="0.3">
      <c r="B210" s="43"/>
      <c r="D210" s="42"/>
      <c r="E210" s="42"/>
      <c r="L210" s="41"/>
      <c r="M210" s="41"/>
      <c r="N210" s="40"/>
    </row>
    <row r="211" spans="2:14" s="34" customFormat="1" x14ac:dyDescent="0.3">
      <c r="B211" s="43"/>
      <c r="D211" s="42"/>
      <c r="E211" s="42"/>
      <c r="L211" s="41"/>
      <c r="M211" s="41"/>
      <c r="N211" s="40"/>
    </row>
    <row r="212" spans="2:14" s="34" customFormat="1" x14ac:dyDescent="0.3">
      <c r="B212" s="43"/>
      <c r="D212" s="42"/>
      <c r="E212" s="42"/>
      <c r="L212" s="41"/>
      <c r="M212" s="41"/>
      <c r="N212" s="40"/>
    </row>
    <row r="213" spans="2:14" s="34" customFormat="1" x14ac:dyDescent="0.3">
      <c r="B213" s="43"/>
      <c r="D213" s="42"/>
      <c r="E213" s="42"/>
      <c r="L213" s="41"/>
      <c r="M213" s="41"/>
      <c r="N213" s="40"/>
    </row>
    <row r="214" spans="2:14" s="34" customFormat="1" x14ac:dyDescent="0.3">
      <c r="B214" s="43"/>
      <c r="D214" s="42"/>
      <c r="E214" s="42"/>
      <c r="L214" s="41"/>
      <c r="M214" s="41"/>
      <c r="N214" s="40"/>
    </row>
    <row r="215" spans="2:14" s="34" customFormat="1" x14ac:dyDescent="0.3">
      <c r="B215" s="43"/>
      <c r="D215" s="42"/>
      <c r="E215" s="42"/>
      <c r="L215" s="41"/>
      <c r="M215" s="41"/>
      <c r="N215" s="40"/>
    </row>
    <row r="216" spans="2:14" s="34" customFormat="1" x14ac:dyDescent="0.3">
      <c r="B216" s="43"/>
      <c r="D216" s="42"/>
      <c r="E216" s="42"/>
      <c r="L216" s="41"/>
      <c r="M216" s="41"/>
      <c r="N216" s="40"/>
    </row>
    <row r="217" spans="2:14" s="34" customFormat="1" x14ac:dyDescent="0.3">
      <c r="B217" s="43"/>
      <c r="D217" s="42"/>
      <c r="E217" s="42"/>
      <c r="L217" s="41"/>
      <c r="M217" s="41"/>
      <c r="N217" s="40"/>
    </row>
    <row r="218" spans="2:14" s="34" customFormat="1" x14ac:dyDescent="0.3">
      <c r="B218" s="43"/>
      <c r="D218" s="42"/>
      <c r="E218" s="42"/>
      <c r="L218" s="41"/>
      <c r="M218" s="41"/>
      <c r="N218" s="40"/>
    </row>
    <row r="219" spans="2:14" s="34" customFormat="1" x14ac:dyDescent="0.3">
      <c r="B219" s="43"/>
      <c r="D219" s="42"/>
      <c r="E219" s="42"/>
      <c r="L219" s="41"/>
      <c r="M219" s="41"/>
      <c r="N219" s="40"/>
    </row>
    <row r="220" spans="2:14" s="34" customFormat="1" x14ac:dyDescent="0.3">
      <c r="B220" s="43"/>
      <c r="D220" s="42"/>
      <c r="E220" s="42"/>
      <c r="L220" s="41"/>
      <c r="M220" s="41"/>
      <c r="N220" s="40"/>
    </row>
    <row r="221" spans="2:14" s="34" customFormat="1" x14ac:dyDescent="0.3">
      <c r="B221" s="43"/>
      <c r="D221" s="42"/>
      <c r="E221" s="42"/>
      <c r="L221" s="41"/>
      <c r="M221" s="41"/>
      <c r="N221" s="40"/>
    </row>
    <row r="222" spans="2:14" s="34" customFormat="1" x14ac:dyDescent="0.3">
      <c r="B222" s="43"/>
      <c r="D222" s="42"/>
      <c r="E222" s="42"/>
      <c r="L222" s="41"/>
      <c r="M222" s="41"/>
      <c r="N222" s="40"/>
    </row>
    <row r="223" spans="2:14" s="34" customFormat="1" x14ac:dyDescent="0.3">
      <c r="B223" s="43"/>
      <c r="D223" s="42"/>
      <c r="E223" s="42"/>
      <c r="L223" s="41"/>
      <c r="M223" s="41"/>
      <c r="N223" s="40"/>
    </row>
    <row r="224" spans="2:14" s="34" customFormat="1" x14ac:dyDescent="0.3">
      <c r="B224" s="43"/>
      <c r="D224" s="42"/>
      <c r="E224" s="42"/>
      <c r="L224" s="41"/>
      <c r="M224" s="41"/>
      <c r="N224" s="40"/>
    </row>
    <row r="225" spans="2:14" s="34" customFormat="1" x14ac:dyDescent="0.3">
      <c r="B225" s="43"/>
      <c r="D225" s="42"/>
      <c r="E225" s="42"/>
      <c r="L225" s="41"/>
      <c r="M225" s="41"/>
      <c r="N225" s="40"/>
    </row>
    <row r="226" spans="2:14" s="34" customFormat="1" x14ac:dyDescent="0.3">
      <c r="B226" s="43"/>
      <c r="D226" s="42"/>
      <c r="E226" s="42"/>
      <c r="L226" s="41"/>
      <c r="M226" s="41"/>
      <c r="N226" s="40"/>
    </row>
    <row r="227" spans="2:14" s="34" customFormat="1" x14ac:dyDescent="0.3">
      <c r="B227" s="43"/>
      <c r="D227" s="42"/>
      <c r="E227" s="42"/>
      <c r="L227" s="41"/>
      <c r="M227" s="41"/>
      <c r="N227" s="40"/>
    </row>
    <row r="228" spans="2:14" s="34" customFormat="1" x14ac:dyDescent="0.3">
      <c r="B228" s="43"/>
      <c r="D228" s="42"/>
      <c r="E228" s="42"/>
      <c r="L228" s="41"/>
      <c r="M228" s="41"/>
      <c r="N228" s="40"/>
    </row>
    <row r="229" spans="2:14" s="34" customFormat="1" x14ac:dyDescent="0.3">
      <c r="B229" s="43"/>
      <c r="D229" s="42"/>
      <c r="E229" s="42"/>
      <c r="L229" s="41"/>
      <c r="M229" s="41"/>
      <c r="N229" s="40"/>
    </row>
    <row r="230" spans="2:14" s="34" customFormat="1" x14ac:dyDescent="0.3">
      <c r="B230" s="43"/>
      <c r="D230" s="42"/>
      <c r="E230" s="42"/>
      <c r="L230" s="41"/>
      <c r="M230" s="41"/>
      <c r="N230" s="40"/>
    </row>
    <row r="231" spans="2:14" s="34" customFormat="1" x14ac:dyDescent="0.3">
      <c r="B231" s="43"/>
      <c r="D231" s="42"/>
      <c r="E231" s="42"/>
      <c r="L231" s="41"/>
      <c r="M231" s="41"/>
      <c r="N231" s="40"/>
    </row>
    <row r="232" spans="2:14" s="34" customFormat="1" x14ac:dyDescent="0.3">
      <c r="B232" s="43"/>
      <c r="D232" s="42"/>
      <c r="E232" s="42"/>
      <c r="L232" s="41"/>
      <c r="M232" s="41"/>
      <c r="N232" s="40"/>
    </row>
    <row r="233" spans="2:14" s="34" customFormat="1" x14ac:dyDescent="0.3">
      <c r="B233" s="43"/>
      <c r="D233" s="42"/>
      <c r="E233" s="42"/>
      <c r="L233" s="41"/>
      <c r="M233" s="41"/>
      <c r="N233" s="40"/>
    </row>
    <row r="234" spans="2:14" s="34" customFormat="1" x14ac:dyDescent="0.3">
      <c r="B234" s="43"/>
      <c r="D234" s="42"/>
      <c r="E234" s="42"/>
      <c r="L234" s="41"/>
      <c r="M234" s="41"/>
      <c r="N234" s="40"/>
    </row>
    <row r="235" spans="2:14" s="34" customFormat="1" x14ac:dyDescent="0.3">
      <c r="B235" s="43"/>
      <c r="D235" s="42"/>
      <c r="E235" s="42"/>
      <c r="L235" s="41"/>
      <c r="M235" s="41"/>
      <c r="N235" s="40"/>
    </row>
    <row r="236" spans="2:14" s="34" customFormat="1" x14ac:dyDescent="0.3">
      <c r="B236" s="43"/>
      <c r="D236" s="42"/>
      <c r="E236" s="42"/>
      <c r="L236" s="41"/>
      <c r="M236" s="41"/>
      <c r="N236" s="40"/>
    </row>
    <row r="237" spans="2:14" s="34" customFormat="1" x14ac:dyDescent="0.3">
      <c r="B237" s="43"/>
      <c r="D237" s="42"/>
      <c r="E237" s="42"/>
      <c r="L237" s="41"/>
      <c r="M237" s="41"/>
      <c r="N237" s="40"/>
    </row>
    <row r="238" spans="2:14" s="34" customFormat="1" x14ac:dyDescent="0.3">
      <c r="B238" s="43"/>
      <c r="D238" s="42"/>
      <c r="E238" s="42"/>
      <c r="L238" s="41"/>
      <c r="M238" s="41"/>
      <c r="N238" s="40"/>
    </row>
    <row r="239" spans="2:14" s="34" customFormat="1" x14ac:dyDescent="0.3">
      <c r="B239" s="43"/>
      <c r="D239" s="42"/>
      <c r="E239" s="42"/>
      <c r="L239" s="41"/>
      <c r="M239" s="41"/>
      <c r="N239" s="40"/>
    </row>
    <row r="240" spans="2:14" s="34" customFormat="1" x14ac:dyDescent="0.3">
      <c r="B240" s="43"/>
      <c r="D240" s="42"/>
      <c r="E240" s="42"/>
      <c r="L240" s="41"/>
      <c r="M240" s="41"/>
      <c r="N240" s="40"/>
    </row>
    <row r="241" spans="2:14" s="34" customFormat="1" x14ac:dyDescent="0.3">
      <c r="B241" s="43"/>
      <c r="D241" s="42"/>
      <c r="E241" s="42"/>
      <c r="L241" s="41"/>
      <c r="M241" s="41"/>
      <c r="N241" s="40"/>
    </row>
    <row r="242" spans="2:14" s="34" customFormat="1" x14ac:dyDescent="0.3">
      <c r="B242" s="43"/>
      <c r="D242" s="42"/>
      <c r="E242" s="42"/>
      <c r="L242" s="41"/>
      <c r="M242" s="41"/>
      <c r="N242" s="40"/>
    </row>
    <row r="243" spans="2:14" s="34" customFormat="1" x14ac:dyDescent="0.3">
      <c r="B243" s="43"/>
      <c r="D243" s="42"/>
      <c r="E243" s="42"/>
      <c r="L243" s="41"/>
      <c r="M243" s="41"/>
      <c r="N243" s="40"/>
    </row>
    <row r="244" spans="2:14" s="34" customFormat="1" x14ac:dyDescent="0.3">
      <c r="B244" s="43"/>
      <c r="D244" s="42"/>
      <c r="E244" s="42"/>
      <c r="L244" s="41"/>
      <c r="M244" s="41"/>
      <c r="N244" s="40"/>
    </row>
    <row r="245" spans="2:14" s="34" customFormat="1" x14ac:dyDescent="0.3">
      <c r="B245" s="43"/>
      <c r="D245" s="42"/>
      <c r="E245" s="42"/>
      <c r="L245" s="41"/>
      <c r="M245" s="41"/>
      <c r="N245" s="40"/>
    </row>
    <row r="246" spans="2:14" s="34" customFormat="1" x14ac:dyDescent="0.3">
      <c r="B246" s="43"/>
      <c r="D246" s="42"/>
      <c r="E246" s="42"/>
      <c r="L246" s="41"/>
      <c r="M246" s="41"/>
      <c r="N246" s="40"/>
    </row>
    <row r="247" spans="2:14" s="34" customFormat="1" x14ac:dyDescent="0.3">
      <c r="B247" s="43"/>
      <c r="D247" s="42"/>
      <c r="E247" s="42"/>
      <c r="L247" s="41"/>
      <c r="M247" s="41"/>
      <c r="N247" s="40"/>
    </row>
    <row r="248" spans="2:14" s="34" customFormat="1" x14ac:dyDescent="0.3">
      <c r="B248" s="43"/>
      <c r="D248" s="42"/>
      <c r="E248" s="42"/>
      <c r="L248" s="41"/>
      <c r="M248" s="41"/>
      <c r="N248" s="40"/>
    </row>
    <row r="249" spans="2:14" s="34" customFormat="1" x14ac:dyDescent="0.3">
      <c r="B249" s="43"/>
      <c r="D249" s="42"/>
      <c r="E249" s="42"/>
      <c r="L249" s="41"/>
      <c r="M249" s="41"/>
      <c r="N249" s="40"/>
    </row>
    <row r="250" spans="2:14" s="34" customFormat="1" x14ac:dyDescent="0.3">
      <c r="B250" s="43"/>
      <c r="D250" s="42"/>
      <c r="E250" s="42"/>
      <c r="L250" s="41"/>
      <c r="M250" s="41"/>
      <c r="N250" s="40"/>
    </row>
    <row r="251" spans="2:14" s="34" customFormat="1" x14ac:dyDescent="0.3">
      <c r="B251" s="43"/>
      <c r="D251" s="42"/>
      <c r="E251" s="42"/>
      <c r="L251" s="41"/>
      <c r="M251" s="41"/>
      <c r="N251" s="40"/>
    </row>
    <row r="252" spans="2:14" s="34" customFormat="1" x14ac:dyDescent="0.3">
      <c r="B252" s="43"/>
      <c r="D252" s="42"/>
      <c r="E252" s="42"/>
      <c r="L252" s="41"/>
      <c r="M252" s="41"/>
      <c r="N252" s="40"/>
    </row>
    <row r="253" spans="2:14" s="34" customFormat="1" x14ac:dyDescent="0.3">
      <c r="B253" s="43"/>
      <c r="D253" s="42"/>
      <c r="E253" s="42"/>
      <c r="L253" s="41"/>
      <c r="M253" s="41"/>
      <c r="N253" s="40"/>
    </row>
    <row r="254" spans="2:14" s="34" customFormat="1" x14ac:dyDescent="0.3">
      <c r="B254" s="43"/>
      <c r="D254" s="42"/>
      <c r="E254" s="42"/>
      <c r="L254" s="41"/>
      <c r="M254" s="41"/>
      <c r="N254" s="40"/>
    </row>
    <row r="255" spans="2:14" s="34" customFormat="1" x14ac:dyDescent="0.3">
      <c r="B255" s="43"/>
      <c r="D255" s="42"/>
      <c r="E255" s="42"/>
      <c r="L255" s="41"/>
      <c r="M255" s="41"/>
      <c r="N255" s="40"/>
    </row>
    <row r="256" spans="2:14" s="34" customFormat="1" x14ac:dyDescent="0.3">
      <c r="B256" s="43"/>
      <c r="D256" s="42"/>
      <c r="E256" s="42"/>
      <c r="L256" s="41"/>
      <c r="M256" s="41"/>
      <c r="N256" s="40"/>
    </row>
    <row r="257" spans="2:14" s="34" customFormat="1" x14ac:dyDescent="0.3">
      <c r="B257" s="43"/>
      <c r="D257" s="42"/>
      <c r="E257" s="42"/>
      <c r="L257" s="41"/>
      <c r="M257" s="41"/>
      <c r="N257" s="40"/>
    </row>
    <row r="258" spans="2:14" s="34" customFormat="1" x14ac:dyDescent="0.3">
      <c r="B258" s="43"/>
      <c r="D258" s="42"/>
      <c r="E258" s="42"/>
      <c r="L258" s="41"/>
      <c r="M258" s="41"/>
      <c r="N258" s="40"/>
    </row>
    <row r="259" spans="2:14" s="34" customFormat="1" x14ac:dyDescent="0.3">
      <c r="B259" s="43"/>
      <c r="D259" s="42"/>
      <c r="E259" s="42"/>
      <c r="L259" s="41"/>
      <c r="M259" s="41"/>
      <c r="N259" s="40"/>
    </row>
    <row r="260" spans="2:14" s="34" customFormat="1" x14ac:dyDescent="0.3">
      <c r="B260" s="43"/>
      <c r="D260" s="42"/>
      <c r="E260" s="42"/>
      <c r="L260" s="41"/>
      <c r="M260" s="41"/>
      <c r="N260" s="40"/>
    </row>
    <row r="261" spans="2:14" s="34" customFormat="1" x14ac:dyDescent="0.3">
      <c r="B261" s="43"/>
      <c r="D261" s="42"/>
      <c r="E261" s="42"/>
      <c r="L261" s="41"/>
      <c r="M261" s="41"/>
      <c r="N261" s="40"/>
    </row>
    <row r="262" spans="2:14" s="34" customFormat="1" x14ac:dyDescent="0.3">
      <c r="B262" s="43"/>
      <c r="D262" s="42"/>
      <c r="E262" s="42"/>
      <c r="L262" s="41"/>
      <c r="M262" s="41"/>
      <c r="N262" s="40"/>
    </row>
    <row r="263" spans="2:14" s="34" customFormat="1" x14ac:dyDescent="0.3">
      <c r="B263" s="43"/>
      <c r="D263" s="42"/>
      <c r="E263" s="42"/>
      <c r="L263" s="41"/>
      <c r="M263" s="41"/>
      <c r="N263" s="40"/>
    </row>
    <row r="264" spans="2:14" s="34" customFormat="1" x14ac:dyDescent="0.3">
      <c r="B264" s="43"/>
      <c r="D264" s="42"/>
      <c r="E264" s="42"/>
      <c r="L264" s="41"/>
      <c r="M264" s="41"/>
      <c r="N264" s="40"/>
    </row>
    <row r="265" spans="2:14" s="34" customFormat="1" x14ac:dyDescent="0.3">
      <c r="B265" s="43"/>
      <c r="D265" s="42"/>
      <c r="E265" s="42"/>
      <c r="L265" s="41"/>
      <c r="M265" s="41"/>
      <c r="N265" s="40"/>
    </row>
    <row r="266" spans="2:14" s="34" customFormat="1" x14ac:dyDescent="0.3">
      <c r="B266" s="43"/>
      <c r="D266" s="42"/>
      <c r="E266" s="42"/>
      <c r="L266" s="41"/>
      <c r="M266" s="41"/>
      <c r="N266" s="40"/>
    </row>
    <row r="267" spans="2:14" s="34" customFormat="1" x14ac:dyDescent="0.3">
      <c r="B267" s="43"/>
      <c r="D267" s="42"/>
      <c r="E267" s="42"/>
      <c r="L267" s="41"/>
      <c r="M267" s="41"/>
      <c r="N267" s="40"/>
    </row>
    <row r="268" spans="2:14" s="34" customFormat="1" x14ac:dyDescent="0.3">
      <c r="B268" s="43"/>
      <c r="D268" s="42"/>
      <c r="E268" s="42"/>
      <c r="L268" s="41"/>
      <c r="M268" s="41"/>
      <c r="N268" s="40"/>
    </row>
    <row r="269" spans="2:14" s="34" customFormat="1" x14ac:dyDescent="0.3">
      <c r="B269" s="43"/>
      <c r="D269" s="42"/>
      <c r="E269" s="42"/>
      <c r="L269" s="41"/>
      <c r="M269" s="41"/>
      <c r="N269" s="40"/>
    </row>
    <row r="270" spans="2:14" s="34" customFormat="1" x14ac:dyDescent="0.3">
      <c r="B270" s="43"/>
      <c r="D270" s="42"/>
      <c r="E270" s="42"/>
      <c r="L270" s="41"/>
      <c r="M270" s="41"/>
      <c r="N270" s="40"/>
    </row>
    <row r="271" spans="2:14" s="34" customFormat="1" x14ac:dyDescent="0.3">
      <c r="B271" s="43"/>
      <c r="D271" s="42"/>
      <c r="E271" s="42"/>
      <c r="L271" s="41"/>
      <c r="M271" s="41"/>
      <c r="N271" s="40"/>
    </row>
    <row r="272" spans="2:14" s="34" customFormat="1" x14ac:dyDescent="0.3">
      <c r="B272" s="43"/>
      <c r="D272" s="42"/>
      <c r="E272" s="42"/>
      <c r="L272" s="41"/>
      <c r="M272" s="41"/>
      <c r="N272" s="40"/>
    </row>
    <row r="273" spans="2:14" s="34" customFormat="1" x14ac:dyDescent="0.3">
      <c r="B273" s="43"/>
      <c r="D273" s="42"/>
      <c r="E273" s="42"/>
      <c r="L273" s="41"/>
      <c r="M273" s="41"/>
      <c r="N273" s="40"/>
    </row>
    <row r="274" spans="2:14" s="34" customFormat="1" x14ac:dyDescent="0.3">
      <c r="B274" s="43"/>
      <c r="D274" s="42"/>
      <c r="E274" s="42"/>
      <c r="L274" s="41"/>
      <c r="M274" s="41"/>
      <c r="N274" s="40"/>
    </row>
    <row r="275" spans="2:14" s="34" customFormat="1" x14ac:dyDescent="0.3">
      <c r="B275" s="43"/>
      <c r="D275" s="42"/>
      <c r="E275" s="42"/>
      <c r="L275" s="41"/>
      <c r="M275" s="41"/>
      <c r="N275" s="40"/>
    </row>
    <row r="276" spans="2:14" s="34" customFormat="1" x14ac:dyDescent="0.3">
      <c r="B276" s="43"/>
      <c r="D276" s="42"/>
      <c r="E276" s="42"/>
      <c r="L276" s="41"/>
      <c r="M276" s="41"/>
      <c r="N276" s="40"/>
    </row>
    <row r="277" spans="2:14" s="34" customFormat="1" x14ac:dyDescent="0.3">
      <c r="B277" s="43"/>
      <c r="D277" s="42"/>
      <c r="E277" s="42"/>
      <c r="L277" s="41"/>
      <c r="M277" s="41"/>
      <c r="N277" s="40"/>
    </row>
    <row r="278" spans="2:14" s="34" customFormat="1" x14ac:dyDescent="0.3">
      <c r="B278" s="43"/>
      <c r="D278" s="42"/>
      <c r="E278" s="42"/>
      <c r="L278" s="41"/>
      <c r="M278" s="41"/>
      <c r="N278" s="40"/>
    </row>
    <row r="279" spans="2:14" s="34" customFormat="1" x14ac:dyDescent="0.3">
      <c r="B279" s="43"/>
      <c r="D279" s="42"/>
      <c r="E279" s="42"/>
      <c r="L279" s="41"/>
      <c r="M279" s="41"/>
      <c r="N279" s="40"/>
    </row>
    <row r="280" spans="2:14" s="34" customFormat="1" x14ac:dyDescent="0.3">
      <c r="B280" s="43"/>
      <c r="D280" s="42"/>
      <c r="E280" s="42"/>
      <c r="L280" s="41"/>
      <c r="M280" s="41"/>
      <c r="N280" s="40"/>
    </row>
    <row r="281" spans="2:14" s="34" customFormat="1" x14ac:dyDescent="0.3">
      <c r="B281" s="43"/>
      <c r="D281" s="42"/>
      <c r="E281" s="42"/>
      <c r="L281" s="41"/>
      <c r="M281" s="41"/>
      <c r="N281" s="40"/>
    </row>
    <row r="282" spans="2:14" s="34" customFormat="1" x14ac:dyDescent="0.3">
      <c r="B282" s="43"/>
      <c r="D282" s="42"/>
      <c r="E282" s="42"/>
      <c r="L282" s="41"/>
      <c r="M282" s="41"/>
      <c r="N282" s="40"/>
    </row>
    <row r="283" spans="2:14" s="34" customFormat="1" x14ac:dyDescent="0.3">
      <c r="B283" s="43"/>
      <c r="D283" s="42"/>
      <c r="E283" s="42"/>
      <c r="L283" s="41"/>
      <c r="M283" s="41"/>
      <c r="N283" s="40"/>
    </row>
    <row r="284" spans="2:14" s="34" customFormat="1" x14ac:dyDescent="0.3">
      <c r="B284" s="43"/>
      <c r="D284" s="42"/>
      <c r="E284" s="42"/>
      <c r="L284" s="41"/>
      <c r="M284" s="41"/>
      <c r="N284" s="40"/>
    </row>
    <row r="285" spans="2:14" s="34" customFormat="1" x14ac:dyDescent="0.3">
      <c r="B285" s="43"/>
      <c r="D285" s="42"/>
      <c r="E285" s="42"/>
      <c r="L285" s="41"/>
      <c r="M285" s="41"/>
      <c r="N285" s="40"/>
    </row>
    <row r="286" spans="2:14" s="34" customFormat="1" x14ac:dyDescent="0.3">
      <c r="B286" s="43"/>
      <c r="D286" s="42"/>
      <c r="E286" s="42"/>
      <c r="L286" s="41"/>
      <c r="M286" s="41"/>
      <c r="N286" s="40"/>
    </row>
    <row r="287" spans="2:14" s="34" customFormat="1" x14ac:dyDescent="0.3">
      <c r="B287" s="43"/>
      <c r="D287" s="42"/>
      <c r="E287" s="42"/>
      <c r="L287" s="41"/>
      <c r="M287" s="41"/>
      <c r="N287" s="40"/>
    </row>
    <row r="288" spans="2:14" s="34" customFormat="1" x14ac:dyDescent="0.3">
      <c r="B288" s="43"/>
      <c r="D288" s="42"/>
      <c r="E288" s="42"/>
      <c r="L288" s="41"/>
      <c r="M288" s="41"/>
      <c r="N288" s="40"/>
    </row>
    <row r="289" spans="2:14" s="34" customFormat="1" x14ac:dyDescent="0.3">
      <c r="B289" s="43"/>
      <c r="D289" s="42"/>
      <c r="E289" s="42"/>
      <c r="L289" s="41"/>
      <c r="M289" s="41"/>
      <c r="N289" s="40"/>
    </row>
    <row r="290" spans="2:14" s="34" customFormat="1" x14ac:dyDescent="0.3">
      <c r="B290" s="43"/>
      <c r="D290" s="42"/>
      <c r="E290" s="42"/>
      <c r="L290" s="41"/>
      <c r="M290" s="41"/>
      <c r="N290" s="40"/>
    </row>
    <row r="291" spans="2:14" s="34" customFormat="1" x14ac:dyDescent="0.3">
      <c r="B291" s="43"/>
      <c r="D291" s="42"/>
      <c r="E291" s="42"/>
      <c r="L291" s="41"/>
      <c r="M291" s="41"/>
      <c r="N291" s="40"/>
    </row>
    <row r="292" spans="2:14" s="34" customFormat="1" x14ac:dyDescent="0.3">
      <c r="B292" s="43"/>
      <c r="D292" s="42"/>
      <c r="E292" s="42"/>
      <c r="L292" s="41"/>
      <c r="M292" s="41"/>
      <c r="N292" s="40"/>
    </row>
    <row r="293" spans="2:14" s="34" customFormat="1" x14ac:dyDescent="0.3">
      <c r="B293" s="43"/>
      <c r="D293" s="42"/>
      <c r="E293" s="42"/>
      <c r="L293" s="41"/>
      <c r="M293" s="41"/>
      <c r="N293" s="40"/>
    </row>
    <row r="294" spans="2:14" s="34" customFormat="1" x14ac:dyDescent="0.3">
      <c r="B294" s="43"/>
      <c r="D294" s="42"/>
      <c r="E294" s="42"/>
      <c r="L294" s="41"/>
      <c r="M294" s="41"/>
      <c r="N294" s="40"/>
    </row>
    <row r="295" spans="2:14" s="34" customFormat="1" x14ac:dyDescent="0.3">
      <c r="B295" s="43"/>
      <c r="D295" s="42"/>
      <c r="E295" s="42"/>
      <c r="L295" s="41"/>
      <c r="M295" s="41"/>
      <c r="N295" s="40"/>
    </row>
    <row r="296" spans="2:14" s="34" customFormat="1" x14ac:dyDescent="0.3">
      <c r="B296" s="43"/>
      <c r="D296" s="42"/>
      <c r="E296" s="42"/>
      <c r="L296" s="41"/>
      <c r="M296" s="41"/>
      <c r="N296" s="40"/>
    </row>
    <row r="297" spans="2:14" s="34" customFormat="1" x14ac:dyDescent="0.3">
      <c r="B297" s="43"/>
      <c r="D297" s="42"/>
      <c r="E297" s="42"/>
      <c r="L297" s="41"/>
      <c r="M297" s="41"/>
      <c r="N297" s="40"/>
    </row>
    <row r="298" spans="2:14" s="34" customFormat="1" x14ac:dyDescent="0.3">
      <c r="B298" s="43"/>
      <c r="D298" s="42"/>
      <c r="E298" s="42"/>
      <c r="L298" s="41"/>
      <c r="M298" s="41"/>
      <c r="N298" s="40"/>
    </row>
    <row r="299" spans="2:14" s="34" customFormat="1" x14ac:dyDescent="0.3">
      <c r="B299" s="43"/>
      <c r="D299" s="42"/>
      <c r="E299" s="42"/>
      <c r="L299" s="41"/>
      <c r="M299" s="41"/>
      <c r="N299" s="40"/>
    </row>
    <row r="300" spans="2:14" s="34" customFormat="1" x14ac:dyDescent="0.3">
      <c r="B300" s="43"/>
      <c r="D300" s="42"/>
      <c r="E300" s="42"/>
      <c r="L300" s="41"/>
      <c r="M300" s="41"/>
      <c r="N300" s="40"/>
    </row>
    <row r="301" spans="2:14" s="34" customFormat="1" x14ac:dyDescent="0.3">
      <c r="B301" s="43"/>
      <c r="D301" s="42"/>
      <c r="E301" s="42"/>
      <c r="L301" s="41"/>
      <c r="M301" s="41"/>
      <c r="N301" s="40"/>
    </row>
    <row r="302" spans="2:14" s="34" customFormat="1" x14ac:dyDescent="0.3">
      <c r="B302" s="43"/>
      <c r="D302" s="42"/>
      <c r="E302" s="42"/>
      <c r="L302" s="41"/>
      <c r="M302" s="41"/>
      <c r="N302" s="40"/>
    </row>
    <row r="303" spans="2:14" s="34" customFormat="1" x14ac:dyDescent="0.3">
      <c r="B303" s="43"/>
      <c r="D303" s="42"/>
      <c r="E303" s="42"/>
      <c r="L303" s="41"/>
      <c r="M303" s="41"/>
      <c r="N303" s="40"/>
    </row>
    <row r="304" spans="2:14" s="34" customFormat="1" x14ac:dyDescent="0.3">
      <c r="B304" s="43"/>
      <c r="D304" s="42"/>
      <c r="E304" s="42"/>
      <c r="L304" s="41"/>
      <c r="M304" s="41"/>
      <c r="N304" s="40"/>
    </row>
    <row r="305" spans="2:14" s="34" customFormat="1" x14ac:dyDescent="0.3">
      <c r="B305" s="43"/>
      <c r="D305" s="42"/>
      <c r="E305" s="42"/>
      <c r="L305" s="41"/>
      <c r="M305" s="41"/>
      <c r="N305" s="40"/>
    </row>
    <row r="306" spans="2:14" s="34" customFormat="1" x14ac:dyDescent="0.3">
      <c r="B306" s="43"/>
      <c r="D306" s="42"/>
      <c r="E306" s="42"/>
      <c r="L306" s="41"/>
      <c r="M306" s="41"/>
      <c r="N306" s="40"/>
    </row>
    <row r="307" spans="2:14" s="34" customFormat="1" x14ac:dyDescent="0.3">
      <c r="B307" s="43"/>
      <c r="D307" s="42"/>
      <c r="E307" s="42"/>
      <c r="L307" s="41"/>
      <c r="M307" s="41"/>
      <c r="N307" s="40"/>
    </row>
    <row r="308" spans="2:14" s="34" customFormat="1" x14ac:dyDescent="0.3">
      <c r="B308" s="43"/>
      <c r="D308" s="42"/>
      <c r="E308" s="42"/>
      <c r="L308" s="41"/>
      <c r="M308" s="41"/>
      <c r="N308" s="40"/>
    </row>
    <row r="309" spans="2:14" s="34" customFormat="1" x14ac:dyDescent="0.3">
      <c r="B309" s="43"/>
      <c r="D309" s="42"/>
      <c r="E309" s="42"/>
      <c r="L309" s="41"/>
      <c r="M309" s="41"/>
      <c r="N309" s="40"/>
    </row>
    <row r="310" spans="2:14" s="34" customFormat="1" x14ac:dyDescent="0.3">
      <c r="B310" s="43"/>
      <c r="D310" s="42"/>
      <c r="E310" s="42"/>
      <c r="L310" s="41"/>
      <c r="M310" s="41"/>
      <c r="N310" s="40"/>
    </row>
    <row r="311" spans="2:14" s="34" customFormat="1" x14ac:dyDescent="0.3">
      <c r="B311" s="43"/>
      <c r="D311" s="42"/>
      <c r="E311" s="42"/>
      <c r="L311" s="41"/>
      <c r="M311" s="41"/>
      <c r="N311" s="40"/>
    </row>
    <row r="312" spans="2:14" s="34" customFormat="1" x14ac:dyDescent="0.3">
      <c r="B312" s="43"/>
      <c r="D312" s="42"/>
      <c r="E312" s="42"/>
      <c r="L312" s="41"/>
      <c r="M312" s="41"/>
      <c r="N312" s="40"/>
    </row>
    <row r="313" spans="2:14" s="34" customFormat="1" x14ac:dyDescent="0.3">
      <c r="B313" s="43"/>
      <c r="D313" s="42"/>
      <c r="E313" s="42"/>
      <c r="L313" s="41"/>
      <c r="M313" s="41"/>
      <c r="N313" s="40"/>
    </row>
    <row r="314" spans="2:14" s="34" customFormat="1" x14ac:dyDescent="0.3">
      <c r="B314" s="43"/>
      <c r="D314" s="42"/>
      <c r="E314" s="42"/>
      <c r="L314" s="41"/>
      <c r="M314" s="41"/>
      <c r="N314" s="40"/>
    </row>
    <row r="315" spans="2:14" s="34" customFormat="1" x14ac:dyDescent="0.3">
      <c r="B315" s="43"/>
      <c r="D315" s="42"/>
      <c r="E315" s="42"/>
      <c r="L315" s="41"/>
      <c r="M315" s="41"/>
      <c r="N315" s="40"/>
    </row>
    <row r="316" spans="2:14" s="34" customFormat="1" x14ac:dyDescent="0.3">
      <c r="B316" s="43"/>
      <c r="D316" s="42"/>
      <c r="E316" s="42"/>
      <c r="L316" s="41"/>
      <c r="M316" s="41"/>
      <c r="N316" s="40"/>
    </row>
    <row r="317" spans="2:14" s="34" customFormat="1" x14ac:dyDescent="0.3">
      <c r="B317" s="43"/>
      <c r="D317" s="42"/>
      <c r="E317" s="42"/>
      <c r="L317" s="41"/>
      <c r="M317" s="41"/>
      <c r="N317" s="40"/>
    </row>
    <row r="318" spans="2:14" s="34" customFormat="1" x14ac:dyDescent="0.3">
      <c r="B318" s="43"/>
      <c r="D318" s="42"/>
      <c r="E318" s="42"/>
      <c r="L318" s="41"/>
      <c r="M318" s="41"/>
      <c r="N318" s="40"/>
    </row>
    <row r="319" spans="2:14" s="34" customFormat="1" x14ac:dyDescent="0.3">
      <c r="B319" s="43"/>
      <c r="D319" s="42"/>
      <c r="E319" s="42"/>
      <c r="L319" s="41"/>
      <c r="M319" s="41"/>
      <c r="N319" s="40"/>
    </row>
    <row r="320" spans="2:14" s="34" customFormat="1" x14ac:dyDescent="0.3">
      <c r="B320" s="43"/>
      <c r="D320" s="42"/>
      <c r="E320" s="42"/>
      <c r="L320" s="41"/>
      <c r="M320" s="41"/>
      <c r="N320" s="40"/>
    </row>
    <row r="321" spans="2:14" s="34" customFormat="1" x14ac:dyDescent="0.3">
      <c r="B321" s="43"/>
      <c r="D321" s="42"/>
      <c r="E321" s="42"/>
      <c r="L321" s="41"/>
      <c r="M321" s="41"/>
      <c r="N321" s="40"/>
    </row>
    <row r="322" spans="2:14" s="34" customFormat="1" x14ac:dyDescent="0.3">
      <c r="B322" s="43"/>
      <c r="D322" s="42"/>
      <c r="E322" s="42"/>
      <c r="L322" s="41"/>
      <c r="M322" s="41"/>
      <c r="N322" s="40"/>
    </row>
    <row r="323" spans="2:14" s="34" customFormat="1" x14ac:dyDescent="0.3">
      <c r="B323" s="43"/>
      <c r="D323" s="42"/>
      <c r="E323" s="42"/>
      <c r="L323" s="41"/>
      <c r="M323" s="41"/>
      <c r="N323" s="40"/>
    </row>
    <row r="324" spans="2:14" s="34" customFormat="1" x14ac:dyDescent="0.3">
      <c r="B324" s="43"/>
      <c r="D324" s="42"/>
      <c r="E324" s="42"/>
      <c r="L324" s="41"/>
      <c r="M324" s="41"/>
      <c r="N324" s="40"/>
    </row>
    <row r="325" spans="2:14" s="34" customFormat="1" x14ac:dyDescent="0.3">
      <c r="B325" s="43"/>
      <c r="D325" s="42"/>
      <c r="E325" s="42"/>
      <c r="L325" s="41"/>
      <c r="M325" s="41"/>
      <c r="N325" s="40"/>
    </row>
    <row r="326" spans="2:14" s="34" customFormat="1" x14ac:dyDescent="0.3">
      <c r="B326" s="43"/>
      <c r="D326" s="42"/>
      <c r="E326" s="42"/>
      <c r="L326" s="41"/>
      <c r="M326" s="41"/>
      <c r="N326" s="40"/>
    </row>
    <row r="327" spans="2:14" s="34" customFormat="1" x14ac:dyDescent="0.3">
      <c r="B327" s="43"/>
      <c r="D327" s="42"/>
      <c r="E327" s="42"/>
      <c r="L327" s="41"/>
      <c r="M327" s="41"/>
      <c r="N327" s="40"/>
    </row>
    <row r="328" spans="2:14" s="34" customFormat="1" x14ac:dyDescent="0.3">
      <c r="B328" s="43"/>
      <c r="D328" s="42"/>
      <c r="E328" s="42"/>
      <c r="L328" s="41"/>
      <c r="M328" s="41"/>
      <c r="N328" s="40"/>
    </row>
    <row r="329" spans="2:14" s="34" customFormat="1" x14ac:dyDescent="0.3">
      <c r="B329" s="43"/>
      <c r="D329" s="42"/>
      <c r="E329" s="42"/>
      <c r="L329" s="41"/>
      <c r="M329" s="41"/>
      <c r="N329" s="40"/>
    </row>
    <row r="330" spans="2:14" s="34" customFormat="1" x14ac:dyDescent="0.3">
      <c r="B330" s="43"/>
      <c r="D330" s="42"/>
      <c r="E330" s="42"/>
      <c r="L330" s="41"/>
      <c r="M330" s="41"/>
      <c r="N330" s="40"/>
    </row>
    <row r="331" spans="2:14" s="34" customFormat="1" x14ac:dyDescent="0.3">
      <c r="B331" s="43"/>
      <c r="D331" s="42"/>
      <c r="E331" s="42"/>
      <c r="L331" s="41"/>
      <c r="M331" s="41"/>
      <c r="N331" s="40"/>
    </row>
    <row r="332" spans="2:14" s="34" customFormat="1" x14ac:dyDescent="0.3">
      <c r="B332" s="43"/>
      <c r="D332" s="42"/>
      <c r="E332" s="42"/>
      <c r="L332" s="41"/>
      <c r="M332" s="41"/>
      <c r="N332" s="40"/>
    </row>
    <row r="333" spans="2:14" s="34" customFormat="1" x14ac:dyDescent="0.3">
      <c r="B333" s="43"/>
      <c r="D333" s="42"/>
      <c r="E333" s="42"/>
      <c r="L333" s="41"/>
      <c r="M333" s="41"/>
      <c r="N333" s="40"/>
    </row>
    <row r="334" spans="2:14" s="34" customFormat="1" x14ac:dyDescent="0.3">
      <c r="B334" s="43"/>
      <c r="D334" s="42"/>
      <c r="E334" s="42"/>
      <c r="L334" s="41"/>
      <c r="M334" s="41"/>
      <c r="N334" s="40"/>
    </row>
    <row r="335" spans="2:14" s="34" customFormat="1" x14ac:dyDescent="0.3">
      <c r="B335" s="43"/>
      <c r="D335" s="42"/>
      <c r="E335" s="42"/>
      <c r="L335" s="41"/>
      <c r="M335" s="41"/>
      <c r="N335" s="40"/>
    </row>
    <row r="336" spans="2:14" s="34" customFormat="1" x14ac:dyDescent="0.3">
      <c r="B336" s="43"/>
      <c r="D336" s="42"/>
      <c r="E336" s="42"/>
      <c r="L336" s="41"/>
      <c r="M336" s="41"/>
      <c r="N336" s="40"/>
    </row>
    <row r="337" spans="2:14" s="34" customFormat="1" x14ac:dyDescent="0.3">
      <c r="B337" s="43"/>
      <c r="D337" s="42"/>
      <c r="E337" s="42"/>
      <c r="L337" s="41"/>
      <c r="M337" s="41"/>
      <c r="N337" s="40"/>
    </row>
    <row r="338" spans="2:14" s="34" customFormat="1" x14ac:dyDescent="0.3">
      <c r="B338" s="43"/>
      <c r="D338" s="42"/>
      <c r="E338" s="42"/>
      <c r="L338" s="41"/>
      <c r="M338" s="41"/>
      <c r="N338" s="40"/>
    </row>
    <row r="339" spans="2:14" s="34" customFormat="1" x14ac:dyDescent="0.3">
      <c r="B339" s="43"/>
      <c r="D339" s="42"/>
      <c r="E339" s="42"/>
      <c r="L339" s="41"/>
      <c r="M339" s="41"/>
      <c r="N339" s="40"/>
    </row>
    <row r="340" spans="2:14" s="34" customFormat="1" x14ac:dyDescent="0.3">
      <c r="B340" s="43"/>
      <c r="D340" s="42"/>
      <c r="E340" s="42"/>
      <c r="L340" s="41"/>
      <c r="M340" s="41"/>
      <c r="N340" s="40"/>
    </row>
    <row r="341" spans="2:14" s="34" customFormat="1" x14ac:dyDescent="0.3">
      <c r="B341" s="43"/>
      <c r="D341" s="42"/>
      <c r="E341" s="42"/>
      <c r="L341" s="41"/>
      <c r="M341" s="41"/>
      <c r="N341" s="40"/>
    </row>
    <row r="342" spans="2:14" s="34" customFormat="1" x14ac:dyDescent="0.3">
      <c r="B342" s="43"/>
      <c r="D342" s="42"/>
      <c r="E342" s="42"/>
      <c r="L342" s="41"/>
      <c r="M342" s="41"/>
      <c r="N342" s="40"/>
    </row>
    <row r="343" spans="2:14" s="34" customFormat="1" x14ac:dyDescent="0.3">
      <c r="B343" s="43"/>
      <c r="D343" s="42"/>
      <c r="E343" s="42"/>
      <c r="L343" s="41"/>
      <c r="M343" s="41"/>
      <c r="N343" s="40"/>
    </row>
    <row r="344" spans="2:14" s="34" customFormat="1" x14ac:dyDescent="0.3">
      <c r="B344" s="43"/>
      <c r="D344" s="42"/>
      <c r="E344" s="42"/>
      <c r="L344" s="41"/>
      <c r="M344" s="41"/>
      <c r="N344" s="40"/>
    </row>
    <row r="345" spans="2:14" s="34" customFormat="1" x14ac:dyDescent="0.3">
      <c r="B345" s="43"/>
      <c r="D345" s="42"/>
      <c r="E345" s="42"/>
      <c r="L345" s="41"/>
      <c r="M345" s="41"/>
      <c r="N345" s="40"/>
    </row>
    <row r="346" spans="2:14" s="34" customFormat="1" x14ac:dyDescent="0.3">
      <c r="B346" s="43"/>
      <c r="D346" s="42"/>
      <c r="E346" s="42"/>
      <c r="L346" s="41"/>
      <c r="M346" s="41"/>
      <c r="N346" s="40"/>
    </row>
    <row r="347" spans="2:14" s="34" customFormat="1" x14ac:dyDescent="0.3">
      <c r="B347" s="43"/>
      <c r="D347" s="42"/>
      <c r="E347" s="42"/>
      <c r="L347" s="41"/>
      <c r="M347" s="41"/>
      <c r="N347" s="40"/>
    </row>
    <row r="348" spans="2:14" s="34" customFormat="1" x14ac:dyDescent="0.3">
      <c r="B348" s="43"/>
      <c r="D348" s="42"/>
      <c r="E348" s="42"/>
      <c r="L348" s="41"/>
      <c r="M348" s="41"/>
      <c r="N348" s="40"/>
    </row>
    <row r="349" spans="2:14" s="34" customFormat="1" x14ac:dyDescent="0.3">
      <c r="B349" s="43"/>
      <c r="D349" s="42"/>
      <c r="E349" s="42"/>
      <c r="L349" s="41"/>
      <c r="M349" s="41"/>
      <c r="N349" s="40"/>
    </row>
    <row r="350" spans="2:14" s="34" customFormat="1" x14ac:dyDescent="0.3">
      <c r="B350" s="43"/>
      <c r="D350" s="42"/>
      <c r="E350" s="42"/>
      <c r="L350" s="41"/>
      <c r="M350" s="41"/>
      <c r="N350" s="40"/>
    </row>
    <row r="351" spans="2:14" s="34" customFormat="1" x14ac:dyDescent="0.3">
      <c r="B351" s="43"/>
      <c r="D351" s="42"/>
      <c r="E351" s="42"/>
      <c r="L351" s="41"/>
      <c r="M351" s="41"/>
      <c r="N351" s="40"/>
    </row>
    <row r="352" spans="2:14" s="34" customFormat="1" x14ac:dyDescent="0.3">
      <c r="B352" s="43"/>
      <c r="D352" s="42"/>
      <c r="E352" s="42"/>
      <c r="L352" s="41"/>
      <c r="M352" s="41"/>
      <c r="N352" s="40"/>
    </row>
    <row r="353" spans="2:14" s="34" customFormat="1" x14ac:dyDescent="0.3">
      <c r="B353" s="43"/>
      <c r="D353" s="42"/>
      <c r="E353" s="42"/>
      <c r="L353" s="41"/>
      <c r="M353" s="41"/>
      <c r="N353" s="40"/>
    </row>
    <row r="354" spans="2:14" s="34" customFormat="1" x14ac:dyDescent="0.3">
      <c r="B354" s="43"/>
      <c r="D354" s="42"/>
      <c r="E354" s="42"/>
      <c r="L354" s="41"/>
      <c r="M354" s="41"/>
      <c r="N354" s="40"/>
    </row>
    <row r="355" spans="2:14" s="34" customFormat="1" x14ac:dyDescent="0.3">
      <c r="B355" s="43"/>
      <c r="D355" s="42"/>
      <c r="E355" s="42"/>
      <c r="L355" s="41"/>
      <c r="M355" s="41"/>
      <c r="N355" s="40"/>
    </row>
    <row r="356" spans="2:14" s="34" customFormat="1" x14ac:dyDescent="0.3">
      <c r="B356" s="43"/>
      <c r="D356" s="42"/>
      <c r="E356" s="42"/>
      <c r="L356" s="41"/>
      <c r="M356" s="41"/>
      <c r="N356" s="40"/>
    </row>
    <row r="357" spans="2:14" s="34" customFormat="1" x14ac:dyDescent="0.3">
      <c r="B357" s="43"/>
      <c r="D357" s="42"/>
      <c r="E357" s="42"/>
      <c r="L357" s="41"/>
      <c r="M357" s="41"/>
      <c r="N357" s="40"/>
    </row>
    <row r="358" spans="2:14" s="34" customFormat="1" x14ac:dyDescent="0.3">
      <c r="B358" s="43"/>
      <c r="D358" s="42"/>
      <c r="E358" s="42"/>
      <c r="L358" s="41"/>
      <c r="M358" s="41"/>
      <c r="N358" s="40"/>
    </row>
    <row r="359" spans="2:14" s="34" customFormat="1" x14ac:dyDescent="0.3">
      <c r="B359" s="43"/>
      <c r="D359" s="42"/>
      <c r="E359" s="42"/>
      <c r="L359" s="41"/>
      <c r="M359" s="41"/>
      <c r="N359" s="40"/>
    </row>
    <row r="360" spans="2:14" s="34" customFormat="1" x14ac:dyDescent="0.3">
      <c r="B360" s="43"/>
      <c r="D360" s="42"/>
      <c r="E360" s="42"/>
      <c r="L360" s="41"/>
      <c r="M360" s="41"/>
      <c r="N360" s="40"/>
    </row>
    <row r="361" spans="2:14" s="34" customFormat="1" x14ac:dyDescent="0.3">
      <c r="B361" s="43"/>
      <c r="D361" s="42"/>
      <c r="E361" s="42"/>
      <c r="L361" s="41"/>
      <c r="M361" s="41"/>
      <c r="N361" s="40"/>
    </row>
    <row r="362" spans="2:14" s="34" customFormat="1" x14ac:dyDescent="0.3">
      <c r="B362" s="43"/>
      <c r="D362" s="42"/>
      <c r="E362" s="42"/>
      <c r="L362" s="41"/>
      <c r="M362" s="41"/>
      <c r="N362" s="40"/>
    </row>
    <row r="363" spans="2:14" s="34" customFormat="1" x14ac:dyDescent="0.3">
      <c r="B363" s="43"/>
      <c r="D363" s="42"/>
      <c r="E363" s="42"/>
      <c r="L363" s="41"/>
      <c r="M363" s="41"/>
      <c r="N363" s="40"/>
    </row>
    <row r="364" spans="2:14" s="34" customFormat="1" x14ac:dyDescent="0.3">
      <c r="B364" s="43"/>
      <c r="D364" s="42"/>
      <c r="E364" s="42"/>
      <c r="L364" s="41"/>
      <c r="M364" s="41"/>
      <c r="N364" s="40"/>
    </row>
    <row r="365" spans="2:14" s="34" customFormat="1" x14ac:dyDescent="0.3">
      <c r="B365" s="43"/>
      <c r="D365" s="42"/>
      <c r="E365" s="42"/>
      <c r="L365" s="41"/>
      <c r="M365" s="41"/>
      <c r="N365" s="40"/>
    </row>
    <row r="366" spans="2:14" s="34" customFormat="1" x14ac:dyDescent="0.3">
      <c r="B366" s="43"/>
      <c r="D366" s="42"/>
      <c r="E366" s="42"/>
      <c r="L366" s="41"/>
      <c r="M366" s="41"/>
      <c r="N366" s="40"/>
    </row>
    <row r="367" spans="2:14" s="34" customFormat="1" x14ac:dyDescent="0.3">
      <c r="B367" s="43"/>
      <c r="D367" s="42"/>
      <c r="E367" s="42"/>
      <c r="L367" s="41"/>
      <c r="M367" s="41"/>
      <c r="N367" s="40"/>
    </row>
    <row r="368" spans="2:14" s="34" customFormat="1" x14ac:dyDescent="0.3">
      <c r="B368" s="43"/>
      <c r="D368" s="42"/>
      <c r="E368" s="42"/>
      <c r="L368" s="41"/>
      <c r="M368" s="41"/>
      <c r="N368" s="40"/>
    </row>
    <row r="369" spans="2:14" s="34" customFormat="1" x14ac:dyDescent="0.3">
      <c r="B369" s="43"/>
      <c r="D369" s="42"/>
      <c r="E369" s="42"/>
      <c r="L369" s="41"/>
      <c r="M369" s="41"/>
      <c r="N369" s="40"/>
    </row>
    <row r="370" spans="2:14" s="34" customFormat="1" x14ac:dyDescent="0.3">
      <c r="B370" s="43"/>
      <c r="D370" s="42"/>
      <c r="E370" s="42"/>
      <c r="L370" s="41"/>
      <c r="M370" s="41"/>
      <c r="N370" s="40"/>
    </row>
    <row r="371" spans="2:14" s="34" customFormat="1" x14ac:dyDescent="0.3">
      <c r="B371" s="43"/>
      <c r="D371" s="42"/>
      <c r="E371" s="42"/>
      <c r="L371" s="41"/>
      <c r="M371" s="41"/>
      <c r="N371" s="40"/>
    </row>
    <row r="372" spans="2:14" s="34" customFormat="1" x14ac:dyDescent="0.3">
      <c r="B372" s="43"/>
      <c r="D372" s="42"/>
      <c r="E372" s="42"/>
      <c r="L372" s="41"/>
      <c r="M372" s="41"/>
      <c r="N372" s="40"/>
    </row>
    <row r="373" spans="2:14" s="34" customFormat="1" x14ac:dyDescent="0.3">
      <c r="B373" s="43"/>
      <c r="D373" s="42"/>
      <c r="E373" s="42"/>
      <c r="L373" s="41"/>
      <c r="M373" s="41"/>
      <c r="N373" s="40"/>
    </row>
    <row r="374" spans="2:14" s="34" customFormat="1" x14ac:dyDescent="0.3">
      <c r="B374" s="43"/>
      <c r="D374" s="42"/>
      <c r="E374" s="42"/>
      <c r="L374" s="41"/>
      <c r="M374" s="41"/>
      <c r="N374" s="40"/>
    </row>
    <row r="375" spans="2:14" s="34" customFormat="1" x14ac:dyDescent="0.3">
      <c r="B375" s="43"/>
      <c r="D375" s="42"/>
      <c r="E375" s="42"/>
      <c r="L375" s="41"/>
      <c r="M375" s="41"/>
      <c r="N375" s="40"/>
    </row>
    <row r="376" spans="2:14" s="34" customFormat="1" x14ac:dyDescent="0.3">
      <c r="B376" s="43"/>
      <c r="D376" s="42"/>
      <c r="E376" s="42"/>
      <c r="L376" s="41"/>
      <c r="M376" s="41"/>
      <c r="N376" s="40"/>
    </row>
    <row r="377" spans="2:14" s="34" customFormat="1" x14ac:dyDescent="0.3">
      <c r="B377" s="43"/>
      <c r="D377" s="42"/>
      <c r="E377" s="42"/>
      <c r="L377" s="41"/>
      <c r="M377" s="41"/>
      <c r="N377" s="40"/>
    </row>
    <row r="378" spans="2:14" s="34" customFormat="1" x14ac:dyDescent="0.3">
      <c r="B378" s="43"/>
      <c r="D378" s="42"/>
      <c r="E378" s="42"/>
      <c r="L378" s="41"/>
      <c r="M378" s="41"/>
      <c r="N378" s="40"/>
    </row>
    <row r="379" spans="2:14" s="34" customFormat="1" x14ac:dyDescent="0.3">
      <c r="B379" s="43"/>
      <c r="D379" s="42"/>
      <c r="E379" s="42"/>
      <c r="L379" s="41"/>
      <c r="M379" s="41"/>
      <c r="N379" s="40"/>
    </row>
    <row r="380" spans="2:14" s="34" customFormat="1" x14ac:dyDescent="0.3">
      <c r="B380" s="43"/>
      <c r="D380" s="42"/>
      <c r="E380" s="42"/>
      <c r="L380" s="41"/>
      <c r="M380" s="41"/>
      <c r="N380" s="40"/>
    </row>
    <row r="381" spans="2:14" s="34" customFormat="1" x14ac:dyDescent="0.3">
      <c r="B381" s="43"/>
      <c r="D381" s="42"/>
      <c r="E381" s="42"/>
      <c r="L381" s="41"/>
      <c r="M381" s="41"/>
      <c r="N381" s="40"/>
    </row>
    <row r="382" spans="2:14" s="34" customFormat="1" x14ac:dyDescent="0.3">
      <c r="B382" s="43"/>
      <c r="D382" s="42"/>
      <c r="E382" s="42"/>
      <c r="L382" s="41"/>
      <c r="M382" s="41"/>
      <c r="N382" s="40"/>
    </row>
    <row r="383" spans="2:14" s="34" customFormat="1" x14ac:dyDescent="0.3">
      <c r="B383" s="43"/>
      <c r="D383" s="42"/>
      <c r="E383" s="42"/>
      <c r="L383" s="41"/>
      <c r="M383" s="41"/>
      <c r="N383" s="40"/>
    </row>
    <row r="384" spans="2:14" s="34" customFormat="1" x14ac:dyDescent="0.3">
      <c r="B384" s="43"/>
      <c r="D384" s="42"/>
      <c r="E384" s="42"/>
      <c r="L384" s="41"/>
      <c r="M384" s="41"/>
      <c r="N384" s="40"/>
    </row>
    <row r="385" spans="2:14" s="34" customFormat="1" x14ac:dyDescent="0.3">
      <c r="B385" s="43"/>
      <c r="D385" s="42"/>
      <c r="E385" s="42"/>
      <c r="L385" s="41"/>
      <c r="M385" s="41"/>
      <c r="N385" s="40"/>
    </row>
    <row r="386" spans="2:14" s="34" customFormat="1" x14ac:dyDescent="0.3">
      <c r="B386" s="43"/>
      <c r="D386" s="42"/>
      <c r="E386" s="42"/>
      <c r="L386" s="41"/>
      <c r="M386" s="41"/>
      <c r="N386" s="40"/>
    </row>
    <row r="387" spans="2:14" s="34" customFormat="1" x14ac:dyDescent="0.3">
      <c r="B387" s="43"/>
      <c r="D387" s="42"/>
      <c r="E387" s="42"/>
      <c r="L387" s="41"/>
      <c r="M387" s="41"/>
      <c r="N387" s="40"/>
    </row>
    <row r="388" spans="2:14" s="34" customFormat="1" x14ac:dyDescent="0.3">
      <c r="B388" s="43"/>
      <c r="D388" s="42"/>
      <c r="E388" s="42"/>
      <c r="L388" s="41"/>
      <c r="M388" s="41"/>
      <c r="N388" s="40"/>
    </row>
    <row r="389" spans="2:14" s="34" customFormat="1" x14ac:dyDescent="0.3">
      <c r="B389" s="43"/>
      <c r="D389" s="42"/>
      <c r="E389" s="42"/>
      <c r="L389" s="41"/>
      <c r="M389" s="41"/>
      <c r="N389" s="40"/>
    </row>
    <row r="390" spans="2:14" s="34" customFormat="1" x14ac:dyDescent="0.3">
      <c r="B390" s="43"/>
      <c r="D390" s="42"/>
      <c r="E390" s="42"/>
      <c r="L390" s="41"/>
      <c r="M390" s="41"/>
      <c r="N390" s="40"/>
    </row>
    <row r="391" spans="2:14" s="34" customFormat="1" x14ac:dyDescent="0.3">
      <c r="B391" s="43"/>
      <c r="D391" s="42"/>
      <c r="E391" s="42"/>
      <c r="L391" s="41"/>
      <c r="M391" s="41"/>
      <c r="N391" s="40"/>
    </row>
    <row r="392" spans="2:14" s="34" customFormat="1" x14ac:dyDescent="0.3">
      <c r="B392" s="43"/>
      <c r="D392" s="42"/>
      <c r="E392" s="42"/>
      <c r="L392" s="41"/>
      <c r="M392" s="41"/>
      <c r="N392" s="40"/>
    </row>
    <row r="393" spans="2:14" s="34" customFormat="1" x14ac:dyDescent="0.3">
      <c r="B393" s="43"/>
      <c r="D393" s="42"/>
      <c r="E393" s="42"/>
      <c r="L393" s="41"/>
      <c r="M393" s="41"/>
      <c r="N393" s="40"/>
    </row>
    <row r="394" spans="2:14" s="34" customFormat="1" x14ac:dyDescent="0.3">
      <c r="B394" s="43"/>
      <c r="D394" s="42"/>
      <c r="E394" s="42"/>
      <c r="L394" s="41"/>
      <c r="M394" s="41"/>
      <c r="N394" s="40"/>
    </row>
    <row r="395" spans="2:14" s="34" customFormat="1" x14ac:dyDescent="0.3">
      <c r="B395" s="43"/>
      <c r="D395" s="42"/>
      <c r="E395" s="42"/>
      <c r="L395" s="41"/>
      <c r="M395" s="41"/>
      <c r="N395" s="40"/>
    </row>
    <row r="396" spans="2:14" s="34" customFormat="1" x14ac:dyDescent="0.3">
      <c r="B396" s="43"/>
      <c r="D396" s="42"/>
      <c r="E396" s="42"/>
      <c r="L396" s="41"/>
      <c r="M396" s="41"/>
      <c r="N396" s="40"/>
    </row>
    <row r="397" spans="2:14" s="34" customFormat="1" x14ac:dyDescent="0.3">
      <c r="B397" s="43"/>
      <c r="D397" s="42"/>
      <c r="E397" s="42"/>
      <c r="L397" s="41"/>
      <c r="M397" s="41"/>
      <c r="N397" s="40"/>
    </row>
    <row r="398" spans="2:14" s="34" customFormat="1" x14ac:dyDescent="0.3">
      <c r="B398" s="43"/>
      <c r="D398" s="42"/>
      <c r="E398" s="42"/>
      <c r="L398" s="41"/>
      <c r="M398" s="41"/>
      <c r="N398" s="40"/>
    </row>
    <row r="399" spans="2:14" s="34" customFormat="1" x14ac:dyDescent="0.3">
      <c r="B399" s="43"/>
      <c r="D399" s="42"/>
      <c r="E399" s="42"/>
      <c r="L399" s="41"/>
      <c r="M399" s="41"/>
      <c r="N399" s="40"/>
    </row>
    <row r="400" spans="2:14" s="34" customFormat="1" x14ac:dyDescent="0.3">
      <c r="B400" s="43"/>
      <c r="D400" s="42"/>
      <c r="E400" s="42"/>
      <c r="L400" s="41"/>
      <c r="M400" s="41"/>
      <c r="N400" s="40"/>
    </row>
    <row r="401" spans="2:14" s="34" customFormat="1" x14ac:dyDescent="0.3">
      <c r="B401" s="43"/>
      <c r="D401" s="42"/>
      <c r="E401" s="42"/>
      <c r="L401" s="41"/>
      <c r="M401" s="41"/>
      <c r="N401" s="40"/>
    </row>
    <row r="402" spans="2:14" s="34" customFormat="1" x14ac:dyDescent="0.3">
      <c r="B402" s="43"/>
      <c r="D402" s="42"/>
      <c r="E402" s="42"/>
      <c r="L402" s="41"/>
      <c r="M402" s="41"/>
      <c r="N402" s="40"/>
    </row>
    <row r="403" spans="2:14" s="34" customFormat="1" x14ac:dyDescent="0.3">
      <c r="B403" s="43"/>
      <c r="D403" s="42"/>
      <c r="E403" s="42"/>
      <c r="L403" s="41"/>
      <c r="M403" s="41"/>
      <c r="N403" s="40"/>
    </row>
    <row r="404" spans="2:14" s="34" customFormat="1" x14ac:dyDescent="0.3">
      <c r="B404" s="43"/>
      <c r="D404" s="42"/>
      <c r="E404" s="42"/>
      <c r="L404" s="41"/>
      <c r="M404" s="41"/>
      <c r="N404" s="40"/>
    </row>
    <row r="405" spans="2:14" s="34" customFormat="1" x14ac:dyDescent="0.3">
      <c r="B405" s="43"/>
      <c r="D405" s="42"/>
      <c r="E405" s="42"/>
      <c r="L405" s="41"/>
      <c r="M405" s="41"/>
      <c r="N405" s="40"/>
    </row>
    <row r="406" spans="2:14" s="34" customFormat="1" x14ac:dyDescent="0.3">
      <c r="B406" s="43"/>
      <c r="D406" s="42"/>
      <c r="E406" s="42"/>
      <c r="L406" s="41"/>
      <c r="M406" s="41"/>
      <c r="N406" s="40"/>
    </row>
    <row r="407" spans="2:14" s="34" customFormat="1" x14ac:dyDescent="0.3">
      <c r="B407" s="43"/>
      <c r="D407" s="42"/>
      <c r="E407" s="42"/>
      <c r="L407" s="41"/>
      <c r="M407" s="41"/>
      <c r="N407" s="40"/>
    </row>
    <row r="408" spans="2:14" s="34" customFormat="1" x14ac:dyDescent="0.3">
      <c r="B408" s="43"/>
      <c r="D408" s="42"/>
      <c r="E408" s="42"/>
      <c r="L408" s="41"/>
      <c r="M408" s="41"/>
      <c r="N408" s="40"/>
    </row>
    <row r="409" spans="2:14" s="34" customFormat="1" x14ac:dyDescent="0.3">
      <c r="B409" s="43"/>
      <c r="D409" s="42"/>
      <c r="E409" s="42"/>
      <c r="L409" s="41"/>
      <c r="M409" s="41"/>
      <c r="N409" s="40"/>
    </row>
    <row r="410" spans="2:14" s="34" customFormat="1" x14ac:dyDescent="0.3">
      <c r="B410" s="43"/>
      <c r="D410" s="42"/>
      <c r="E410" s="42"/>
      <c r="L410" s="41"/>
      <c r="M410" s="41"/>
      <c r="N410" s="40"/>
    </row>
    <row r="411" spans="2:14" s="34" customFormat="1" x14ac:dyDescent="0.3">
      <c r="B411" s="43"/>
      <c r="D411" s="42"/>
      <c r="E411" s="42"/>
      <c r="L411" s="41"/>
      <c r="M411" s="41"/>
      <c r="N411" s="40"/>
    </row>
    <row r="412" spans="2:14" s="34" customFormat="1" x14ac:dyDescent="0.3">
      <c r="B412" s="43"/>
      <c r="D412" s="42"/>
      <c r="E412" s="42"/>
      <c r="L412" s="41"/>
      <c r="M412" s="41"/>
      <c r="N412" s="40"/>
    </row>
    <row r="413" spans="2:14" s="34" customFormat="1" x14ac:dyDescent="0.3">
      <c r="B413" s="43"/>
      <c r="D413" s="42"/>
      <c r="E413" s="42"/>
      <c r="L413" s="41"/>
      <c r="M413" s="41"/>
      <c r="N413" s="40"/>
    </row>
    <row r="414" spans="2:14" s="34" customFormat="1" x14ac:dyDescent="0.3">
      <c r="B414" s="43"/>
      <c r="D414" s="42"/>
      <c r="E414" s="42"/>
      <c r="L414" s="41"/>
      <c r="M414" s="41"/>
      <c r="N414" s="40"/>
    </row>
    <row r="415" spans="2:14" s="34" customFormat="1" x14ac:dyDescent="0.3">
      <c r="B415" s="43"/>
      <c r="D415" s="42"/>
      <c r="E415" s="42"/>
      <c r="L415" s="41"/>
      <c r="M415" s="41"/>
      <c r="N415" s="40"/>
    </row>
    <row r="416" spans="2:14" s="34" customFormat="1" x14ac:dyDescent="0.3">
      <c r="B416" s="43"/>
      <c r="D416" s="42"/>
      <c r="E416" s="42"/>
      <c r="L416" s="41"/>
      <c r="M416" s="41"/>
      <c r="N416" s="40"/>
    </row>
    <row r="417" spans="2:14" s="34" customFormat="1" x14ac:dyDescent="0.3">
      <c r="B417" s="43"/>
      <c r="D417" s="42"/>
      <c r="E417" s="42"/>
      <c r="L417" s="41"/>
      <c r="M417" s="41"/>
      <c r="N417" s="40"/>
    </row>
    <row r="418" spans="2:14" s="34" customFormat="1" x14ac:dyDescent="0.3">
      <c r="B418" s="43"/>
      <c r="D418" s="42"/>
      <c r="E418" s="42"/>
      <c r="L418" s="41"/>
      <c r="M418" s="41"/>
      <c r="N418" s="40"/>
    </row>
    <row r="419" spans="2:14" s="34" customFormat="1" x14ac:dyDescent="0.3">
      <c r="B419" s="43"/>
      <c r="D419" s="42"/>
      <c r="E419" s="42"/>
      <c r="L419" s="41"/>
      <c r="M419" s="41"/>
      <c r="N419" s="40"/>
    </row>
    <row r="420" spans="2:14" s="34" customFormat="1" x14ac:dyDescent="0.3">
      <c r="B420" s="43"/>
      <c r="D420" s="42"/>
      <c r="E420" s="42"/>
      <c r="L420" s="41"/>
      <c r="M420" s="41"/>
      <c r="N420" s="40"/>
    </row>
    <row r="421" spans="2:14" s="34" customFormat="1" x14ac:dyDescent="0.3">
      <c r="B421" s="43"/>
      <c r="D421" s="42"/>
      <c r="E421" s="42"/>
      <c r="L421" s="41"/>
      <c r="M421" s="41"/>
      <c r="N421" s="40"/>
    </row>
    <row r="422" spans="2:14" s="34" customFormat="1" x14ac:dyDescent="0.3">
      <c r="B422" s="43"/>
      <c r="D422" s="42"/>
      <c r="E422" s="42"/>
      <c r="L422" s="41"/>
      <c r="M422" s="41"/>
      <c r="N422" s="40"/>
    </row>
    <row r="423" spans="2:14" s="34" customFormat="1" x14ac:dyDescent="0.3">
      <c r="B423" s="43"/>
      <c r="D423" s="42"/>
      <c r="E423" s="42"/>
      <c r="L423" s="41"/>
      <c r="M423" s="41"/>
      <c r="N423" s="40"/>
    </row>
    <row r="424" spans="2:14" s="34" customFormat="1" x14ac:dyDescent="0.3">
      <c r="B424" s="43"/>
      <c r="D424" s="42"/>
      <c r="E424" s="42"/>
      <c r="L424" s="41"/>
      <c r="M424" s="41"/>
      <c r="N424" s="40"/>
    </row>
    <row r="425" spans="2:14" s="34" customFormat="1" x14ac:dyDescent="0.3">
      <c r="B425" s="43"/>
      <c r="D425" s="42"/>
      <c r="E425" s="42"/>
      <c r="L425" s="41"/>
      <c r="M425" s="41"/>
      <c r="N425" s="40"/>
    </row>
    <row r="426" spans="2:14" s="34" customFormat="1" x14ac:dyDescent="0.3">
      <c r="B426" s="43"/>
      <c r="D426" s="42"/>
      <c r="E426" s="42"/>
      <c r="L426" s="41"/>
      <c r="M426" s="41"/>
      <c r="N426" s="40"/>
    </row>
    <row r="427" spans="2:14" s="34" customFormat="1" x14ac:dyDescent="0.3">
      <c r="B427" s="43"/>
      <c r="D427" s="42"/>
      <c r="E427" s="42"/>
      <c r="L427" s="41"/>
      <c r="M427" s="41"/>
      <c r="N427" s="40"/>
    </row>
    <row r="428" spans="2:14" s="34" customFormat="1" x14ac:dyDescent="0.3">
      <c r="B428" s="43"/>
      <c r="D428" s="42"/>
      <c r="E428" s="42"/>
      <c r="L428" s="41"/>
      <c r="M428" s="41"/>
      <c r="N428" s="40"/>
    </row>
    <row r="429" spans="2:14" s="34" customFormat="1" x14ac:dyDescent="0.3">
      <c r="B429" s="43"/>
      <c r="D429" s="42"/>
      <c r="E429" s="42"/>
      <c r="L429" s="41"/>
      <c r="M429" s="41"/>
      <c r="N429" s="40"/>
    </row>
    <row r="430" spans="2:14" s="34" customFormat="1" x14ac:dyDescent="0.3">
      <c r="B430" s="43"/>
      <c r="D430" s="42"/>
      <c r="E430" s="42"/>
      <c r="L430" s="41"/>
      <c r="M430" s="41"/>
      <c r="N430" s="40"/>
    </row>
    <row r="431" spans="2:14" s="34" customFormat="1" x14ac:dyDescent="0.3">
      <c r="B431" s="43"/>
      <c r="D431" s="42"/>
      <c r="E431" s="42"/>
      <c r="L431" s="41"/>
      <c r="M431" s="41"/>
      <c r="N431" s="40"/>
    </row>
    <row r="432" spans="2:14" s="34" customFormat="1" x14ac:dyDescent="0.3">
      <c r="B432" s="43"/>
      <c r="D432" s="42"/>
      <c r="E432" s="42"/>
      <c r="L432" s="41"/>
      <c r="M432" s="41"/>
      <c r="N432" s="40"/>
    </row>
    <row r="433" spans="2:14" s="34" customFormat="1" x14ac:dyDescent="0.3">
      <c r="B433" s="43"/>
      <c r="D433" s="42"/>
      <c r="E433" s="42"/>
      <c r="L433" s="41"/>
      <c r="M433" s="41"/>
      <c r="N433" s="40"/>
    </row>
    <row r="434" spans="2:14" s="34" customFormat="1" x14ac:dyDescent="0.3">
      <c r="B434" s="43"/>
      <c r="D434" s="42"/>
      <c r="E434" s="42"/>
      <c r="L434" s="41"/>
      <c r="M434" s="41"/>
      <c r="N434" s="40"/>
    </row>
    <row r="435" spans="2:14" s="34" customFormat="1" x14ac:dyDescent="0.3">
      <c r="B435" s="43"/>
      <c r="D435" s="42"/>
      <c r="E435" s="42"/>
      <c r="L435" s="41"/>
      <c r="M435" s="41"/>
      <c r="N435" s="40"/>
    </row>
    <row r="436" spans="2:14" s="34" customFormat="1" x14ac:dyDescent="0.3">
      <c r="B436" s="43"/>
      <c r="D436" s="42"/>
      <c r="E436" s="42"/>
      <c r="L436" s="41"/>
      <c r="M436" s="41"/>
      <c r="N436" s="40"/>
    </row>
    <row r="437" spans="2:14" s="34" customFormat="1" x14ac:dyDescent="0.3">
      <c r="B437" s="43"/>
      <c r="D437" s="42"/>
      <c r="E437" s="42"/>
      <c r="L437" s="41"/>
      <c r="M437" s="41"/>
      <c r="N437" s="40"/>
    </row>
    <row r="438" spans="2:14" s="34" customFormat="1" x14ac:dyDescent="0.3">
      <c r="B438" s="43"/>
      <c r="D438" s="42"/>
      <c r="E438" s="42"/>
      <c r="L438" s="41"/>
      <c r="M438" s="41"/>
      <c r="N438" s="40"/>
    </row>
    <row r="439" spans="2:14" s="34" customFormat="1" x14ac:dyDescent="0.3">
      <c r="B439" s="43"/>
      <c r="D439" s="42"/>
      <c r="E439" s="42"/>
      <c r="L439" s="41"/>
      <c r="M439" s="41"/>
      <c r="N439" s="40"/>
    </row>
    <row r="440" spans="2:14" s="34" customFormat="1" x14ac:dyDescent="0.3">
      <c r="B440" s="43"/>
      <c r="D440" s="42"/>
      <c r="E440" s="42"/>
      <c r="L440" s="41"/>
      <c r="M440" s="41"/>
      <c r="N440" s="40"/>
    </row>
    <row r="441" spans="2:14" s="34" customFormat="1" x14ac:dyDescent="0.3">
      <c r="B441" s="43"/>
      <c r="D441" s="42"/>
      <c r="E441" s="42"/>
      <c r="L441" s="41"/>
      <c r="M441" s="41"/>
      <c r="N441" s="40"/>
    </row>
    <row r="442" spans="2:14" s="34" customFormat="1" x14ac:dyDescent="0.3">
      <c r="B442" s="43"/>
      <c r="D442" s="42"/>
      <c r="E442" s="42"/>
      <c r="L442" s="41"/>
      <c r="M442" s="41"/>
      <c r="N442" s="40"/>
    </row>
    <row r="443" spans="2:14" s="34" customFormat="1" x14ac:dyDescent="0.3">
      <c r="B443" s="43"/>
      <c r="D443" s="42"/>
      <c r="E443" s="42"/>
      <c r="L443" s="41"/>
      <c r="M443" s="41"/>
      <c r="N443" s="40"/>
    </row>
    <row r="444" spans="2:14" s="34" customFormat="1" x14ac:dyDescent="0.3">
      <c r="B444" s="43"/>
      <c r="D444" s="42"/>
      <c r="E444" s="42"/>
      <c r="L444" s="41"/>
      <c r="M444" s="41"/>
      <c r="N444" s="40"/>
    </row>
    <row r="445" spans="2:14" s="34" customFormat="1" x14ac:dyDescent="0.3">
      <c r="B445" s="43"/>
      <c r="D445" s="42"/>
      <c r="E445" s="42"/>
      <c r="L445" s="41"/>
      <c r="M445" s="41"/>
      <c r="N445" s="40"/>
    </row>
    <row r="446" spans="2:14" s="34" customFormat="1" x14ac:dyDescent="0.3">
      <c r="B446" s="43"/>
      <c r="D446" s="42"/>
      <c r="E446" s="42"/>
      <c r="L446" s="41"/>
      <c r="M446" s="41"/>
      <c r="N446" s="40"/>
    </row>
    <row r="447" spans="2:14" s="34" customFormat="1" x14ac:dyDescent="0.3">
      <c r="B447" s="43"/>
      <c r="D447" s="42"/>
      <c r="E447" s="42"/>
      <c r="L447" s="41"/>
      <c r="M447" s="41"/>
      <c r="N447" s="40"/>
    </row>
    <row r="448" spans="2:14" s="34" customFormat="1" x14ac:dyDescent="0.3">
      <c r="B448" s="43"/>
      <c r="D448" s="42"/>
      <c r="E448" s="42"/>
      <c r="L448" s="41"/>
      <c r="M448" s="41"/>
      <c r="N448" s="40"/>
    </row>
    <row r="449" spans="2:14" s="34" customFormat="1" x14ac:dyDescent="0.3">
      <c r="B449" s="43"/>
      <c r="D449" s="42"/>
      <c r="E449" s="42"/>
      <c r="L449" s="41"/>
      <c r="M449" s="41"/>
      <c r="N449" s="40"/>
    </row>
    <row r="450" spans="2:14" s="34" customFormat="1" x14ac:dyDescent="0.3">
      <c r="B450" s="43"/>
      <c r="D450" s="42"/>
      <c r="E450" s="42"/>
      <c r="L450" s="41"/>
      <c r="M450" s="41"/>
      <c r="N450" s="40"/>
    </row>
    <row r="451" spans="2:14" s="34" customFormat="1" x14ac:dyDescent="0.3">
      <c r="B451" s="43"/>
      <c r="D451" s="42"/>
      <c r="E451" s="42"/>
      <c r="L451" s="41"/>
      <c r="M451" s="41"/>
      <c r="N451" s="40"/>
    </row>
    <row r="452" spans="2:14" s="34" customFormat="1" x14ac:dyDescent="0.3">
      <c r="B452" s="43"/>
      <c r="D452" s="42"/>
      <c r="E452" s="42"/>
      <c r="L452" s="41"/>
      <c r="M452" s="41"/>
      <c r="N452" s="40"/>
    </row>
    <row r="453" spans="2:14" s="34" customFormat="1" x14ac:dyDescent="0.3">
      <c r="B453" s="43"/>
      <c r="D453" s="42"/>
      <c r="E453" s="42"/>
      <c r="L453" s="41"/>
      <c r="M453" s="41"/>
      <c r="N453" s="40"/>
    </row>
    <row r="454" spans="2:14" s="34" customFormat="1" x14ac:dyDescent="0.3">
      <c r="B454" s="43"/>
      <c r="D454" s="42"/>
      <c r="E454" s="42"/>
      <c r="L454" s="41"/>
      <c r="M454" s="41"/>
      <c r="N454" s="40"/>
    </row>
  </sheetData>
  <mergeCells count="4">
    <mergeCell ref="A4:B4"/>
    <mergeCell ref="A13:B13"/>
    <mergeCell ref="A17:B17"/>
    <mergeCell ref="A21:B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6" sqref="C6"/>
    </sheetView>
  </sheetViews>
  <sheetFormatPr defaultRowHeight="15" x14ac:dyDescent="0.25"/>
  <cols>
    <col min="2" max="2" width="75.85546875" customWidth="1"/>
  </cols>
  <sheetData>
    <row r="1" spans="1:4" x14ac:dyDescent="0.25">
      <c r="A1" s="3"/>
      <c r="B1" s="4" t="s">
        <v>53</v>
      </c>
      <c r="C1" s="3"/>
      <c r="D1" s="3"/>
    </row>
    <row r="2" spans="1:4" ht="75" x14ac:dyDescent="0.25">
      <c r="A2" s="3"/>
      <c r="B2" s="10" t="s">
        <v>208</v>
      </c>
      <c r="C2" s="3"/>
      <c r="D2" s="3"/>
    </row>
    <row r="3" spans="1:4" x14ac:dyDescent="0.25">
      <c r="A3" s="3"/>
      <c r="B3" s="10"/>
      <c r="C3" s="3"/>
      <c r="D3" s="3"/>
    </row>
    <row r="4" spans="1:4" ht="45" x14ac:dyDescent="0.25">
      <c r="A4" s="3"/>
      <c r="B4" s="10" t="s">
        <v>290</v>
      </c>
      <c r="C4" s="3"/>
      <c r="D4" s="3"/>
    </row>
    <row r="5" spans="1:4" x14ac:dyDescent="0.25">
      <c r="A5" s="3"/>
      <c r="B5" s="10"/>
      <c r="C5" s="3"/>
      <c r="D5" s="3"/>
    </row>
    <row r="6" spans="1:4" ht="60" x14ac:dyDescent="0.25">
      <c r="A6" s="3"/>
      <c r="B6" s="32" t="s">
        <v>209</v>
      </c>
      <c r="C6" s="3"/>
      <c r="D6" s="3"/>
    </row>
    <row r="7" spans="1:4" x14ac:dyDescent="0.25">
      <c r="A7" s="3"/>
      <c r="B7" s="10"/>
      <c r="C7" s="3"/>
      <c r="D7" s="3"/>
    </row>
    <row r="8" spans="1:4" x14ac:dyDescent="0.25">
      <c r="A8" s="3"/>
      <c r="B8" s="3" t="s">
        <v>205</v>
      </c>
      <c r="C8" s="3"/>
      <c r="D8" s="3"/>
    </row>
    <row r="9" spans="1:4" x14ac:dyDescent="0.25">
      <c r="A9" s="3"/>
      <c r="B9" s="3"/>
      <c r="C9" s="3"/>
      <c r="D9" s="3"/>
    </row>
    <row r="10" spans="1:4" x14ac:dyDescent="0.25">
      <c r="A10" s="3"/>
      <c r="B10" s="3"/>
      <c r="C10" s="3"/>
      <c r="D10" s="3"/>
    </row>
    <row r="11" spans="1:4" x14ac:dyDescent="0.25">
      <c r="A11" s="3"/>
      <c r="B11" s="3"/>
      <c r="C11" s="3"/>
      <c r="D11" s="3"/>
    </row>
    <row r="12" spans="1:4" x14ac:dyDescent="0.25">
      <c r="A12" s="3"/>
      <c r="B12" s="3"/>
      <c r="C12" s="3"/>
      <c r="D12" s="3"/>
    </row>
    <row r="13" spans="1:4" x14ac:dyDescent="0.25">
      <c r="A13" s="3"/>
      <c r="B13" s="3"/>
      <c r="C13" s="3"/>
      <c r="D13" s="3"/>
    </row>
    <row r="14" spans="1:4" x14ac:dyDescent="0.25">
      <c r="A14" s="3"/>
      <c r="B14" s="3"/>
      <c r="C14" s="3"/>
      <c r="D14" s="3"/>
    </row>
    <row r="15" spans="1:4" x14ac:dyDescent="0.25">
      <c r="A15" s="3"/>
      <c r="B15" s="3"/>
      <c r="C15" s="3"/>
      <c r="D15" s="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4" workbookViewId="0">
      <selection activeCell="E9" sqref="E9"/>
    </sheetView>
  </sheetViews>
  <sheetFormatPr defaultRowHeight="15" x14ac:dyDescent="0.25"/>
  <cols>
    <col min="1" max="1" width="19.140625" customWidth="1"/>
    <col min="2" max="2" width="10.5703125" bestFit="1" customWidth="1"/>
  </cols>
  <sheetData>
    <row r="1" spans="1:2" x14ac:dyDescent="0.25">
      <c r="A1" s="1" t="s">
        <v>82</v>
      </c>
    </row>
    <row r="2" spans="1:2" x14ac:dyDescent="0.25">
      <c r="A2" t="s">
        <v>83</v>
      </c>
      <c r="B2" t="s">
        <v>84</v>
      </c>
    </row>
    <row r="3" spans="1:2" x14ac:dyDescent="0.25">
      <c r="B3" t="s">
        <v>85</v>
      </c>
    </row>
    <row r="5" spans="1:2" x14ac:dyDescent="0.25">
      <c r="A5" s="1" t="s">
        <v>86</v>
      </c>
    </row>
    <row r="6" spans="1:2" x14ac:dyDescent="0.25">
      <c r="A6" s="11" t="s">
        <v>95</v>
      </c>
      <c r="B6" t="s">
        <v>96</v>
      </c>
    </row>
    <row r="7" spans="1:2" x14ac:dyDescent="0.25">
      <c r="A7" t="s">
        <v>87</v>
      </c>
      <c r="B7">
        <v>29620.5</v>
      </c>
    </row>
    <row r="8" spans="1:2" x14ac:dyDescent="0.25">
      <c r="A8" t="s">
        <v>88</v>
      </c>
      <c r="B8">
        <v>21771.5</v>
      </c>
    </row>
    <row r="9" spans="1:2" x14ac:dyDescent="0.25">
      <c r="A9" t="s">
        <v>89</v>
      </c>
      <c r="B9">
        <v>22603.25</v>
      </c>
    </row>
    <row r="10" spans="1:2" x14ac:dyDescent="0.25">
      <c r="A10" t="s">
        <v>90</v>
      </c>
      <c r="B10">
        <v>20586.75</v>
      </c>
    </row>
    <row r="11" spans="1:2" x14ac:dyDescent="0.25">
      <c r="A11" t="s">
        <v>91</v>
      </c>
      <c r="B11">
        <v>19569.75</v>
      </c>
    </row>
    <row r="12" spans="1:2" x14ac:dyDescent="0.25">
      <c r="A12" t="s">
        <v>92</v>
      </c>
      <c r="B12">
        <v>22574.75</v>
      </c>
    </row>
    <row r="13" spans="1:2" x14ac:dyDescent="0.25">
      <c r="A13" t="s">
        <v>93</v>
      </c>
      <c r="B13">
        <v>28469.25</v>
      </c>
    </row>
    <row r="14" spans="1:2" x14ac:dyDescent="0.25">
      <c r="A14" t="s">
        <v>94</v>
      </c>
      <c r="B14">
        <v>20040.5</v>
      </c>
    </row>
    <row r="15" spans="1:2" x14ac:dyDescent="0.25">
      <c r="A15" t="s">
        <v>97</v>
      </c>
      <c r="B15">
        <f>SUM(B7:B14)</f>
        <v>185236.25</v>
      </c>
    </row>
    <row r="16" spans="1:2" x14ac:dyDescent="0.25">
      <c r="A16" t="s">
        <v>98</v>
      </c>
      <c r="B16">
        <f>B15/16</f>
        <v>11577.265625</v>
      </c>
    </row>
    <row r="18" spans="1:2" x14ac:dyDescent="0.25">
      <c r="A18" s="1" t="s">
        <v>100</v>
      </c>
    </row>
    <row r="19" spans="1:2" x14ac:dyDescent="0.25">
      <c r="A19" s="11" t="s">
        <v>95</v>
      </c>
      <c r="B19" t="s">
        <v>101</v>
      </c>
    </row>
    <row r="20" spans="1:2" x14ac:dyDescent="0.25">
      <c r="A20" t="s">
        <v>97</v>
      </c>
      <c r="B20">
        <v>13088.25</v>
      </c>
    </row>
    <row r="21" spans="1:2" x14ac:dyDescent="0.25">
      <c r="A21" t="s">
        <v>98</v>
      </c>
      <c r="B21">
        <f>B20/10</f>
        <v>1308.825</v>
      </c>
    </row>
    <row r="23" spans="1:2" x14ac:dyDescent="0.25">
      <c r="A23" s="1" t="s">
        <v>102</v>
      </c>
    </row>
    <row r="24" spans="1:2" x14ac:dyDescent="0.25">
      <c r="A24" s="11" t="s">
        <v>95</v>
      </c>
      <c r="B24" t="s">
        <v>103</v>
      </c>
    </row>
    <row r="25" spans="1:2" x14ac:dyDescent="0.25">
      <c r="A25" t="s">
        <v>97</v>
      </c>
      <c r="B25">
        <v>10657.75</v>
      </c>
    </row>
    <row r="26" spans="1:2" x14ac:dyDescent="0.25">
      <c r="A26" t="s">
        <v>98</v>
      </c>
      <c r="B26">
        <f>B25/11</f>
        <v>968.88636363636363</v>
      </c>
    </row>
    <row r="28" spans="1:2" x14ac:dyDescent="0.25">
      <c r="A28" s="1" t="s">
        <v>99</v>
      </c>
    </row>
    <row r="29" spans="1:2" x14ac:dyDescent="0.25">
      <c r="A29" t="s">
        <v>105</v>
      </c>
      <c r="B29">
        <f>B21*10/21+B26*11/21</f>
        <v>1130.7619047619048</v>
      </c>
    </row>
    <row r="31" spans="1:2" x14ac:dyDescent="0.25">
      <c r="A31" s="1" t="s">
        <v>104</v>
      </c>
      <c r="B31" s="12">
        <f>B16/(B16+B29)</f>
        <v>0.91101987290209385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Inhoudsopgave</vt:lpstr>
      <vt:lpstr>Algemene uitgangspunten</vt:lpstr>
      <vt:lpstr>Tabel uitkomsten verantwoording</vt:lpstr>
      <vt:lpstr>Toel. toepassing beslisboom </vt:lpstr>
      <vt:lpstr>Detailinstructie per categorie</vt:lpstr>
      <vt:lpstr>Niet vergoede off label</vt:lpstr>
      <vt:lpstr>aandeel publicaties</vt:lpstr>
    </vt:vector>
  </TitlesOfParts>
  <Company>VU medisch centrum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Seignette, Philip</dc:creator>
  <cp:lastModifiedBy>Geleuken, Stijn van</cp:lastModifiedBy>
  <cp:lastPrinted>2018-11-14T07:55:10Z</cp:lastPrinted>
  <dcterms:created xsi:type="dcterms:W3CDTF">2017-10-25T12:02:03Z</dcterms:created>
  <dcterms:modified xsi:type="dcterms:W3CDTF">2023-01-20T08:23:57Z</dcterms:modified>
</cp:coreProperties>
</file>